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G109" i="1"/>
  <c r="H109" i="1"/>
  <c r="I109" i="1"/>
  <c r="J109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H139" i="1" l="1"/>
  <c r="H177" i="1"/>
  <c r="G139" i="1"/>
  <c r="F62" i="1"/>
  <c r="H62" i="1"/>
  <c r="F197" i="1"/>
  <c r="I24" i="1"/>
  <c r="I43" i="1"/>
  <c r="I62" i="1"/>
  <c r="I81" i="1"/>
  <c r="I100" i="1"/>
  <c r="I120" i="1"/>
  <c r="I139" i="1"/>
  <c r="H158" i="1"/>
  <c r="G197" i="1"/>
  <c r="F43" i="1"/>
  <c r="F120" i="1"/>
  <c r="H24" i="1"/>
  <c r="H81" i="1"/>
  <c r="H120" i="1"/>
  <c r="G177" i="1"/>
  <c r="J24" i="1"/>
  <c r="J43" i="1"/>
  <c r="J62" i="1"/>
  <c r="J81" i="1"/>
  <c r="J100" i="1"/>
  <c r="J120" i="1"/>
  <c r="J139" i="1"/>
  <c r="I158" i="1"/>
  <c r="I177" i="1"/>
  <c r="H197" i="1"/>
  <c r="F24" i="1"/>
  <c r="F100" i="1"/>
  <c r="H43" i="1"/>
  <c r="H100" i="1"/>
  <c r="G158" i="1"/>
  <c r="L43" i="1"/>
  <c r="L62" i="1"/>
  <c r="L81" i="1"/>
  <c r="L100" i="1"/>
  <c r="L120" i="1"/>
  <c r="L139" i="1"/>
  <c r="J158" i="1"/>
  <c r="J177" i="1"/>
  <c r="I197" i="1"/>
  <c r="J197" i="1"/>
  <c r="F81" i="1"/>
  <c r="F139" i="1"/>
  <c r="G24" i="1"/>
  <c r="G43" i="1"/>
  <c r="G62" i="1"/>
  <c r="G81" i="1"/>
  <c r="G100" i="1"/>
  <c r="G120" i="1"/>
  <c r="F158" i="1"/>
  <c r="F177" i="1"/>
  <c r="J198" i="1" l="1"/>
  <c r="G198" i="1"/>
  <c r="F198" i="1"/>
  <c r="H198" i="1"/>
  <c r="I198" i="1"/>
  <c r="L198" i="1"/>
</calcChain>
</file>

<file path=xl/sharedStrings.xml><?xml version="1.0" encoding="utf-8"?>
<sst xmlns="http://schemas.openxmlformats.org/spreadsheetml/2006/main" count="426" uniqueCount="175">
  <si>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</si>
  <si>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</si>
  <si>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</si>
  <si>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</si>
  <si>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</si>
  <si>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</si>
  <si>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</si>
  <si>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</si>
  <si>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</si>
  <si>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</si>
  <si>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</si>
  <si>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</si>
  <si>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</si>
  <si>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</si>
  <si>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</si>
  <si>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</si>
  <si>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</si>
  <si>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</si>
  <si>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</si>
  <si>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</si>
  <si>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</si>
  <si>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</si>
  <si>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</si>
  <si>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</si>
  <si>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</si>
  <si>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</si>
  <si>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</si>
  <si>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</si>
  <si>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</si>
  <si>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</si>
  <si>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</si>
  <si>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</si>
  <si>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</si>
  <si>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</si>
  <si>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</si>
  <si>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</si>
  <si>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</si>
  <si>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</si>
  <si>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</si>
  <si>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</si>
  <si>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</t>
  </si>
  <si>
    <t xml:space="preserve">Омлет натуральный </t>
  </si>
  <si>
    <t>Чай с лимоном</t>
  </si>
  <si>
    <t>Чурек</t>
  </si>
  <si>
    <t>Кефир 2,5%</t>
  </si>
  <si>
    <t>Яблоко</t>
  </si>
  <si>
    <t>120/5</t>
  </si>
  <si>
    <t>679/2005</t>
  </si>
  <si>
    <t>438/2005</t>
  </si>
  <si>
    <t>377/2017</t>
  </si>
  <si>
    <t>1035/2002</t>
  </si>
  <si>
    <t>338/2017</t>
  </si>
  <si>
    <t>386/2017</t>
  </si>
  <si>
    <t xml:space="preserve">Каша пшенная молочная </t>
  </si>
  <si>
    <t>Сырники из творога со сгущенным молоком</t>
  </si>
  <si>
    <t>Чай с сахаром</t>
  </si>
  <si>
    <t>Хлеб ржаной</t>
  </si>
  <si>
    <t>Сыр российский порционный</t>
  </si>
  <si>
    <t>100\20</t>
  </si>
  <si>
    <t>182/2017</t>
  </si>
  <si>
    <t>219-2017</t>
  </si>
  <si>
    <t>943 1 2005</t>
  </si>
  <si>
    <t>15/2017</t>
  </si>
  <si>
    <t>Птица отварная</t>
  </si>
  <si>
    <t>Каша пшеничная</t>
  </si>
  <si>
    <t>Чай со сгущенным молоком</t>
  </si>
  <si>
    <t>Салат из свежих огурцов</t>
  </si>
  <si>
    <t>288/2017</t>
  </si>
  <si>
    <t>13/2010</t>
  </si>
  <si>
    <t>Груша</t>
  </si>
  <si>
    <t>Салат из овощей</t>
  </si>
  <si>
    <t xml:space="preserve">Борщ из свежей капусты с картелем </t>
  </si>
  <si>
    <t xml:space="preserve">Птица тушеная </t>
  </si>
  <si>
    <t>80/80</t>
  </si>
  <si>
    <t>Компот из кураги</t>
  </si>
  <si>
    <t>170/2005</t>
  </si>
  <si>
    <t>301/2010</t>
  </si>
  <si>
    <t>Салат из свеклы с курагой и изюмом</t>
  </si>
  <si>
    <t xml:space="preserve">Суп картофельный с горохом </t>
  </si>
  <si>
    <t>Каша рисовая рассыпчатая с маслом</t>
  </si>
  <si>
    <t>150\10</t>
  </si>
  <si>
    <t>Компот из свежих яблок</t>
  </si>
  <si>
    <t>51/2017</t>
  </si>
  <si>
    <t>102/2017</t>
  </si>
  <si>
    <t>637/2005</t>
  </si>
  <si>
    <t>171/2017</t>
  </si>
  <si>
    <t>342/2017</t>
  </si>
  <si>
    <t>Суп-лапша домашняя</t>
  </si>
  <si>
    <t>Компот из смеси сухофруктов</t>
  </si>
  <si>
    <t>128-06</t>
  </si>
  <si>
    <t>349/2017</t>
  </si>
  <si>
    <t>Салат из моркови и яблок с яйцом</t>
  </si>
  <si>
    <t>Суп картофельный с чечевицей</t>
  </si>
  <si>
    <t>Плов из птицы</t>
  </si>
  <si>
    <t>Компот из свежих ягод (смородина черная)</t>
  </si>
  <si>
    <t>Банан</t>
  </si>
  <si>
    <t>65/2017</t>
  </si>
  <si>
    <t>291/2017</t>
  </si>
  <si>
    <t>345/2017</t>
  </si>
  <si>
    <t>847/2005</t>
  </si>
  <si>
    <t>Салат из свеклы и зеленого горошка</t>
  </si>
  <si>
    <t>Картофель отварной</t>
  </si>
  <si>
    <t>Птица запеченная</t>
  </si>
  <si>
    <t>Какао с молоком</t>
  </si>
  <si>
    <t>Кондитерские изделия(вафли)</t>
  </si>
  <si>
    <t>53/2017</t>
  </si>
  <si>
    <t>310/2017</t>
  </si>
  <si>
    <t>293/2017</t>
  </si>
  <si>
    <t>382/2017</t>
  </si>
  <si>
    <t>283/СТИ</t>
  </si>
  <si>
    <t xml:space="preserve">Котлета из говядины </t>
  </si>
  <si>
    <t>268/2017</t>
  </si>
  <si>
    <t>250/25</t>
  </si>
  <si>
    <t>Котлета из говядины со слив маслом</t>
  </si>
  <si>
    <t>90\5</t>
  </si>
  <si>
    <t>Суп-хинкал с чесн. соусом</t>
  </si>
  <si>
    <t>Яйцо отварное</t>
  </si>
  <si>
    <t xml:space="preserve">Салат витаминный </t>
  </si>
  <si>
    <t>Макароны отварные</t>
  </si>
  <si>
    <t>Чай с молоком цельным</t>
  </si>
  <si>
    <t>688/2005</t>
  </si>
  <si>
    <t>49/2017</t>
  </si>
  <si>
    <t>945/2005</t>
  </si>
  <si>
    <t>Рассольник ленинградский</t>
  </si>
  <si>
    <t>Гуляш из говядины</t>
  </si>
  <si>
    <t>Кисель из апельсинов</t>
  </si>
  <si>
    <t>96/2015</t>
  </si>
  <si>
    <t>591/2005</t>
  </si>
  <si>
    <t>350/2017</t>
  </si>
  <si>
    <t>Помидоры порциями</t>
  </si>
  <si>
    <t>Суп рисовый (харчо)</t>
  </si>
  <si>
    <t>Рис отварной</t>
  </si>
  <si>
    <t>71/20</t>
  </si>
  <si>
    <t>71/2017</t>
  </si>
  <si>
    <t>304/2017</t>
  </si>
  <si>
    <t>Запеканка из творога со сгущ. молоком</t>
  </si>
  <si>
    <t>469/2005</t>
  </si>
  <si>
    <t>Омлет натуральный</t>
  </si>
  <si>
    <t>Каша рисовая молочная с маслом и сахаром</t>
  </si>
  <si>
    <t>150/10/10</t>
  </si>
  <si>
    <t>Какао с молоком сгущ.</t>
  </si>
  <si>
    <t>174/2017</t>
  </si>
  <si>
    <t>383/2017</t>
  </si>
  <si>
    <t>Салат овощной с яблоками</t>
  </si>
  <si>
    <t>Суп картофельный с фасолью</t>
  </si>
  <si>
    <t>Рыба запеченная, с томатным соусом (минтай)</t>
  </si>
  <si>
    <t>Макароны отварные с маслом</t>
  </si>
  <si>
    <t>56/2015</t>
  </si>
  <si>
    <t>627/2006</t>
  </si>
  <si>
    <t>Гуляш из отварной говядины</t>
  </si>
  <si>
    <t>Каша перловая</t>
  </si>
  <si>
    <t>Чай сладкий</t>
  </si>
  <si>
    <t>Зефир пром. производсвта</t>
  </si>
  <si>
    <t xml:space="preserve">Салат из свеклы и зеленого горошка </t>
  </si>
  <si>
    <t>34/2010</t>
  </si>
  <si>
    <t>246/2017</t>
  </si>
  <si>
    <t>303/2017</t>
  </si>
  <si>
    <t>Сок абрикосовый</t>
  </si>
  <si>
    <t>128/2006</t>
  </si>
  <si>
    <t xml:space="preserve">389/2017 </t>
  </si>
  <si>
    <t>Капуста тушеная</t>
  </si>
  <si>
    <t>Бобовые отварные</t>
  </si>
  <si>
    <t>Огурцы порциями</t>
  </si>
  <si>
    <t>Кофейный напиток</t>
  </si>
  <si>
    <t>Апельсин</t>
  </si>
  <si>
    <t>Кондитерские изделия(печенья)</t>
  </si>
  <si>
    <t>Суп-хинкал с говядиной</t>
  </si>
  <si>
    <t>250/25/25</t>
  </si>
  <si>
    <t>70/2017</t>
  </si>
  <si>
    <t>132/2017</t>
  </si>
  <si>
    <t>139/2017</t>
  </si>
  <si>
    <t>951/2005</t>
  </si>
  <si>
    <t>помидоры порциями</t>
  </si>
  <si>
    <t>Сердеров Р.М.</t>
  </si>
  <si>
    <t>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</si>
</sst>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11" fillId="0" borderId="26" xfId="0" applyFont="1" applyBorder="1"/>
    <xf numFmtId="0" fontId="11" fillId="0" borderId="27" xfId="0" applyFont="1" applyBorder="1"/>
    <xf numFmtId="0" fontId="11" fillId="0" borderId="27" xfId="0" applyFont="1" applyBorder="1" applyAlignment="1">
      <alignment horizontal="center" vertical="center" wrapText="1"/>
    </xf>
    <xf numFmtId="3" fontId="11" fillId="0" borderId="0" xfId="0" applyNumberFormat="1" applyFont="1"/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209" sqref="E20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0" t="s">
        <v>174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7.399999999999999" x14ac:dyDescent="0.25">
      <c r="A2" s="35" t="s">
        <v>6</v>
      </c>
      <c r="C2" s="2"/>
      <c r="G2" s="2" t="s">
        <v>18</v>
      </c>
      <c r="H2" s="82" t="s">
        <v>173</v>
      </c>
      <c r="I2" s="82"/>
      <c r="J2" s="82"/>
      <c r="K2" s="8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19</v>
      </c>
      <c r="I3" s="46">
        <v>10</v>
      </c>
      <c r="J3" s="47">
        <v>2023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39">
        <v>150</v>
      </c>
      <c r="G6" s="51">
        <v>7.46</v>
      </c>
      <c r="H6" s="52">
        <v>5.61</v>
      </c>
      <c r="I6" s="52">
        <v>35.840000000000003</v>
      </c>
      <c r="J6" s="51">
        <v>230.45</v>
      </c>
      <c r="K6" s="56" t="s">
        <v>47</v>
      </c>
      <c r="L6" s="72"/>
    </row>
    <row r="7" spans="1:12" ht="15" thickBot="1" x14ac:dyDescent="0.35">
      <c r="A7" s="23"/>
      <c r="B7" s="15"/>
      <c r="C7" s="11"/>
      <c r="D7" s="6"/>
      <c r="E7" s="49" t="s">
        <v>41</v>
      </c>
      <c r="F7" s="50" t="s">
        <v>46</v>
      </c>
      <c r="G7" s="53">
        <v>9.51</v>
      </c>
      <c r="H7" s="54">
        <v>14.77</v>
      </c>
      <c r="I7" s="54">
        <v>1.77</v>
      </c>
      <c r="J7" s="53">
        <v>176.62</v>
      </c>
      <c r="K7" s="57" t="s">
        <v>48</v>
      </c>
      <c r="L7" s="73"/>
    </row>
    <row r="8" spans="1:12" ht="15" thickBot="1" x14ac:dyDescent="0.35">
      <c r="A8" s="23"/>
      <c r="B8" s="15"/>
      <c r="C8" s="11"/>
      <c r="D8" s="7" t="s">
        <v>22</v>
      </c>
      <c r="E8" s="49" t="s">
        <v>42</v>
      </c>
      <c r="F8" s="41">
        <v>200</v>
      </c>
      <c r="G8" s="53">
        <v>0.13</v>
      </c>
      <c r="H8" s="54">
        <v>0.02</v>
      </c>
      <c r="I8" s="54">
        <v>15.2</v>
      </c>
      <c r="J8" s="53">
        <v>62</v>
      </c>
      <c r="K8" s="57" t="s">
        <v>49</v>
      </c>
      <c r="L8" s="73"/>
    </row>
    <row r="9" spans="1:12" ht="15" thickBot="1" x14ac:dyDescent="0.35">
      <c r="A9" s="23"/>
      <c r="B9" s="15"/>
      <c r="C9" s="11"/>
      <c r="D9" s="7" t="s">
        <v>23</v>
      </c>
      <c r="E9" s="49" t="s">
        <v>43</v>
      </c>
      <c r="F9" s="41">
        <v>40</v>
      </c>
      <c r="G9" s="53">
        <v>3.84</v>
      </c>
      <c r="H9" s="54">
        <v>0.47</v>
      </c>
      <c r="I9" s="54">
        <v>23.65</v>
      </c>
      <c r="J9" s="53">
        <v>114.17</v>
      </c>
      <c r="K9" s="57" t="s">
        <v>50</v>
      </c>
      <c r="L9" s="73"/>
    </row>
    <row r="10" spans="1:12" ht="15" thickBot="1" x14ac:dyDescent="0.35">
      <c r="A10" s="23"/>
      <c r="B10" s="15"/>
      <c r="C10" s="11"/>
      <c r="D10" s="7" t="s">
        <v>24</v>
      </c>
      <c r="E10" s="49" t="s">
        <v>45</v>
      </c>
      <c r="F10" s="41">
        <v>100</v>
      </c>
      <c r="G10" s="53">
        <v>0.4</v>
      </c>
      <c r="H10" s="54">
        <v>0.4</v>
      </c>
      <c r="I10" s="54">
        <v>9.67</v>
      </c>
      <c r="J10" s="53">
        <v>44.4</v>
      </c>
      <c r="K10" s="57" t="s">
        <v>51</v>
      </c>
      <c r="L10" s="73"/>
    </row>
    <row r="11" spans="1:12" ht="15" thickBot="1" x14ac:dyDescent="0.35">
      <c r="A11" s="23"/>
      <c r="B11" s="15"/>
      <c r="C11" s="11"/>
      <c r="D11" s="6"/>
      <c r="E11" s="49" t="s">
        <v>44</v>
      </c>
      <c r="F11" s="41">
        <v>100</v>
      </c>
      <c r="G11" s="53">
        <v>2.9</v>
      </c>
      <c r="H11" s="54">
        <v>2.5</v>
      </c>
      <c r="I11" s="54">
        <v>4</v>
      </c>
      <c r="J11" s="53">
        <v>53</v>
      </c>
      <c r="K11" s="58" t="s">
        <v>52</v>
      </c>
      <c r="L11" s="73"/>
    </row>
    <row r="12" spans="1:12" ht="15" thickBot="1" x14ac:dyDescent="0.35">
      <c r="A12" s="23"/>
      <c r="B12" s="15"/>
      <c r="C12" s="11"/>
      <c r="D12" s="6"/>
      <c r="E12" s="48" t="s">
        <v>172</v>
      </c>
      <c r="F12" s="41">
        <v>60</v>
      </c>
      <c r="G12" s="53">
        <v>0.66</v>
      </c>
      <c r="H12" s="54">
        <v>0.12</v>
      </c>
      <c r="I12" s="54">
        <v>2.2799999999999998</v>
      </c>
      <c r="J12" s="53">
        <v>13.2</v>
      </c>
      <c r="K12" s="57" t="s">
        <v>133</v>
      </c>
      <c r="L12" s="73"/>
    </row>
    <row r="13" spans="1:12" ht="15" thickBot="1" x14ac:dyDescent="0.35">
      <c r="A13" s="24"/>
      <c r="B13" s="17"/>
      <c r="C13" s="8"/>
      <c r="D13" s="18" t="s">
        <v>33</v>
      </c>
      <c r="E13" s="53"/>
      <c r="F13" s="54"/>
      <c r="G13" s="54"/>
      <c r="H13" s="54"/>
      <c r="I13" s="54"/>
      <c r="J13" s="54"/>
      <c r="K13" s="25"/>
      <c r="L13" s="74"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70</v>
      </c>
      <c r="F14" s="52">
        <v>100</v>
      </c>
      <c r="G14" s="52">
        <v>2.6</v>
      </c>
      <c r="H14" s="52">
        <v>7.4</v>
      </c>
      <c r="I14" s="52">
        <v>3.2</v>
      </c>
      <c r="J14" s="52">
        <v>89.8</v>
      </c>
      <c r="K14" s="59">
        <v>432017</v>
      </c>
      <c r="L14" s="75"/>
    </row>
    <row r="15" spans="1:12" ht="15" thickBot="1" x14ac:dyDescent="0.35">
      <c r="A15" s="23"/>
      <c r="B15" s="15"/>
      <c r="C15" s="11"/>
      <c r="D15" s="7" t="s">
        <v>27</v>
      </c>
      <c r="E15" s="53" t="s">
        <v>71</v>
      </c>
      <c r="F15" s="54">
        <v>250</v>
      </c>
      <c r="G15" s="54">
        <v>1.81</v>
      </c>
      <c r="H15" s="54">
        <v>4.91</v>
      </c>
      <c r="I15" s="54">
        <v>125.5</v>
      </c>
      <c r="J15" s="54">
        <v>102.5</v>
      </c>
      <c r="K15" s="55" t="s">
        <v>75</v>
      </c>
      <c r="L15" s="75"/>
    </row>
    <row r="16" spans="1:12" ht="15" thickBot="1" x14ac:dyDescent="0.35">
      <c r="A16" s="23"/>
      <c r="B16" s="15"/>
      <c r="C16" s="11"/>
      <c r="D16" s="7" t="s">
        <v>28</v>
      </c>
      <c r="E16" s="53" t="s">
        <v>72</v>
      </c>
      <c r="F16" s="54" t="s">
        <v>73</v>
      </c>
      <c r="G16" s="54">
        <v>17.649999999999999</v>
      </c>
      <c r="H16" s="54">
        <v>14.58</v>
      </c>
      <c r="I16" s="54">
        <v>4.7</v>
      </c>
      <c r="J16" s="54">
        <v>221</v>
      </c>
      <c r="K16" s="55" t="s">
        <v>76</v>
      </c>
      <c r="L16" s="75"/>
    </row>
    <row r="17" spans="1:12" ht="15" thickBot="1" x14ac:dyDescent="0.35">
      <c r="A17" s="23"/>
      <c r="B17" s="15"/>
      <c r="C17" s="11"/>
      <c r="D17" s="7" t="s">
        <v>29</v>
      </c>
      <c r="E17" s="51" t="s">
        <v>40</v>
      </c>
      <c r="F17" s="52">
        <v>150</v>
      </c>
      <c r="G17" s="52">
        <v>7.46</v>
      </c>
      <c r="H17" s="52">
        <v>5.61</v>
      </c>
      <c r="I17" s="52">
        <v>35.840000000000003</v>
      </c>
      <c r="J17" s="52">
        <v>230.45</v>
      </c>
      <c r="K17" s="55" t="s">
        <v>47</v>
      </c>
      <c r="L17" s="75"/>
    </row>
    <row r="18" spans="1:12" ht="15" thickBot="1" x14ac:dyDescent="0.35">
      <c r="A18" s="23"/>
      <c r="B18" s="15"/>
      <c r="C18" s="11"/>
      <c r="D18" s="7" t="s">
        <v>30</v>
      </c>
      <c r="E18" s="51" t="s">
        <v>74</v>
      </c>
      <c r="F18" s="52">
        <v>200</v>
      </c>
      <c r="G18" s="52">
        <v>0.78</v>
      </c>
      <c r="H18" s="52">
        <v>0.05</v>
      </c>
      <c r="I18" s="52">
        <v>27.63</v>
      </c>
      <c r="J18" s="52">
        <v>114.8</v>
      </c>
      <c r="K18" s="55">
        <v>348</v>
      </c>
      <c r="L18" s="75"/>
    </row>
    <row r="19" spans="1:12" ht="15" thickBot="1" x14ac:dyDescent="0.35">
      <c r="A19" s="23"/>
      <c r="B19" s="15"/>
      <c r="C19" s="11"/>
      <c r="D19" s="7" t="s">
        <v>31</v>
      </c>
      <c r="E19" s="53" t="s">
        <v>43</v>
      </c>
      <c r="F19" s="54">
        <v>50</v>
      </c>
      <c r="G19" s="54">
        <v>3.84</v>
      </c>
      <c r="H19" s="54">
        <v>0.47</v>
      </c>
      <c r="I19" s="54">
        <v>23.65</v>
      </c>
      <c r="J19" s="54">
        <v>114.17</v>
      </c>
      <c r="K19" s="55" t="s">
        <v>50</v>
      </c>
      <c r="L19" s="75"/>
    </row>
    <row r="20" spans="1:12" ht="15" thickBot="1" x14ac:dyDescent="0.35">
      <c r="A20" s="23"/>
      <c r="B20" s="15"/>
      <c r="C20" s="11"/>
      <c r="D20" s="7"/>
      <c r="E20" s="51"/>
      <c r="F20" s="52"/>
      <c r="G20" s="52"/>
      <c r="H20" s="52"/>
      <c r="I20" s="52"/>
      <c r="J20" s="52"/>
      <c r="K20" s="42"/>
      <c r="L20" s="75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75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75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0">SUM(G14:G22)</f>
        <v>34.14</v>
      </c>
      <c r="H23" s="19">
        <f t="shared" si="0"/>
        <v>33.019999999999996</v>
      </c>
      <c r="I23" s="19">
        <f t="shared" si="0"/>
        <v>220.51999999999998</v>
      </c>
      <c r="J23" s="19">
        <f t="shared" si="0"/>
        <v>872.71999999999991</v>
      </c>
      <c r="K23" s="25"/>
      <c r="L23" s="74">
        <v>0</v>
      </c>
    </row>
    <row r="24" spans="1:12" ht="15" thickBot="1" x14ac:dyDescent="0.3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750</v>
      </c>
      <c r="G24" s="32">
        <f t="shared" ref="G24:J24" si="1">G13+G23</f>
        <v>34.14</v>
      </c>
      <c r="H24" s="32">
        <f t="shared" si="1"/>
        <v>33.019999999999996</v>
      </c>
      <c r="I24" s="32">
        <f t="shared" si="1"/>
        <v>220.51999999999998</v>
      </c>
      <c r="J24" s="32">
        <f t="shared" si="1"/>
        <v>872.71999999999991</v>
      </c>
      <c r="K24" s="32"/>
      <c r="L24" s="76"/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53</v>
      </c>
      <c r="F25" s="51">
        <v>150</v>
      </c>
      <c r="G25" s="51">
        <v>7.3</v>
      </c>
      <c r="H25" s="52">
        <v>4.3</v>
      </c>
      <c r="I25" s="52">
        <v>37.049999999999997</v>
      </c>
      <c r="J25" s="51">
        <v>190.98</v>
      </c>
      <c r="K25" s="55" t="s">
        <v>59</v>
      </c>
      <c r="L25" s="77"/>
    </row>
    <row r="26" spans="1:12" ht="15" thickBot="1" x14ac:dyDescent="0.35">
      <c r="A26" s="14"/>
      <c r="B26" s="15"/>
      <c r="C26" s="11"/>
      <c r="D26" s="6"/>
      <c r="E26" s="53" t="s">
        <v>54</v>
      </c>
      <c r="F26" s="53" t="s">
        <v>58</v>
      </c>
      <c r="G26" s="53">
        <v>15.49</v>
      </c>
      <c r="H26" s="54">
        <v>12.81</v>
      </c>
      <c r="I26" s="54">
        <v>34.49</v>
      </c>
      <c r="J26" s="53">
        <v>275.70999999999998</v>
      </c>
      <c r="K26" s="55" t="s">
        <v>60</v>
      </c>
      <c r="L26" s="75"/>
    </row>
    <row r="27" spans="1:12" ht="15" thickBot="1" x14ac:dyDescent="0.35">
      <c r="A27" s="14"/>
      <c r="B27" s="15"/>
      <c r="C27" s="11"/>
      <c r="D27" s="7" t="s">
        <v>22</v>
      </c>
      <c r="E27" s="53" t="s">
        <v>55</v>
      </c>
      <c r="F27" s="53">
        <v>200</v>
      </c>
      <c r="G27" s="53">
        <v>0.2</v>
      </c>
      <c r="H27" s="54"/>
      <c r="I27" s="54">
        <v>14</v>
      </c>
      <c r="J27" s="53">
        <v>28</v>
      </c>
      <c r="K27" s="55" t="s">
        <v>61</v>
      </c>
      <c r="L27" s="75"/>
    </row>
    <row r="28" spans="1:12" ht="15" thickBot="1" x14ac:dyDescent="0.35">
      <c r="A28" s="14"/>
      <c r="B28" s="15"/>
      <c r="C28" s="11"/>
      <c r="D28" s="7" t="s">
        <v>23</v>
      </c>
      <c r="E28" s="53" t="s">
        <v>56</v>
      </c>
      <c r="F28" s="53">
        <v>20</v>
      </c>
      <c r="G28" s="53">
        <v>0.08</v>
      </c>
      <c r="H28" s="54">
        <v>0.3</v>
      </c>
      <c r="I28" s="54">
        <v>5.7</v>
      </c>
      <c r="J28" s="53">
        <v>34.799999999999997</v>
      </c>
      <c r="K28" s="57" t="s">
        <v>50</v>
      </c>
      <c r="L28" s="75"/>
    </row>
    <row r="29" spans="1:12" ht="15" thickBot="1" x14ac:dyDescent="0.35">
      <c r="A29" s="14"/>
      <c r="B29" s="15"/>
      <c r="C29" s="11"/>
      <c r="D29" s="7" t="s">
        <v>24</v>
      </c>
      <c r="E29" s="53" t="s">
        <v>57</v>
      </c>
      <c r="F29" s="53">
        <v>20</v>
      </c>
      <c r="G29" s="53">
        <v>4.6399999999999997</v>
      </c>
      <c r="H29" s="54">
        <v>5.9</v>
      </c>
      <c r="I29" s="54">
        <v>0.86</v>
      </c>
      <c r="J29" s="53">
        <v>71.66</v>
      </c>
      <c r="K29" s="55" t="s">
        <v>62</v>
      </c>
      <c r="L29" s="75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75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75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2">SUM(G25:G31)</f>
        <v>27.709999999999997</v>
      </c>
      <c r="H32" s="19">
        <f t="shared" ref="H32" si="3">SUM(H25:H31)</f>
        <v>23.310000000000002</v>
      </c>
      <c r="I32" s="19">
        <f t="shared" ref="I32" si="4">SUM(I25:I31)</f>
        <v>92.1</v>
      </c>
      <c r="J32" s="19">
        <f t="shared" ref="J32:L32" si="5">SUM(J25:J31)</f>
        <v>601.14999999999986</v>
      </c>
      <c r="K32" s="25"/>
      <c r="L32" s="74">
        <f t="shared" si="5"/>
        <v>0</v>
      </c>
    </row>
    <row r="33" spans="1:12" ht="16.2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77</v>
      </c>
      <c r="F33" s="52">
        <v>60</v>
      </c>
      <c r="G33" s="52">
        <v>1.1100000000000001</v>
      </c>
      <c r="H33" s="52">
        <v>3.63</v>
      </c>
      <c r="I33" s="52">
        <v>10.84</v>
      </c>
      <c r="J33" s="52">
        <v>80.400000000000006</v>
      </c>
      <c r="K33" s="51" t="s">
        <v>82</v>
      </c>
      <c r="L33" s="75"/>
    </row>
    <row r="34" spans="1:12" ht="16.2" thickBot="1" x14ac:dyDescent="0.35">
      <c r="A34" s="14"/>
      <c r="B34" s="15"/>
      <c r="C34" s="11"/>
      <c r="D34" s="7" t="s">
        <v>27</v>
      </c>
      <c r="E34" s="61" t="s">
        <v>78</v>
      </c>
      <c r="F34" s="54">
        <v>250</v>
      </c>
      <c r="G34" s="54">
        <v>5.49</v>
      </c>
      <c r="H34" s="54">
        <v>5.27</v>
      </c>
      <c r="I34" s="54">
        <v>16.54</v>
      </c>
      <c r="J34" s="54">
        <v>148.25</v>
      </c>
      <c r="K34" s="53" t="s">
        <v>83</v>
      </c>
      <c r="L34" s="41"/>
    </row>
    <row r="35" spans="1:12" ht="15" thickBot="1" x14ac:dyDescent="0.35">
      <c r="A35" s="14"/>
      <c r="B35" s="15"/>
      <c r="C35" s="11"/>
      <c r="D35" s="7" t="s">
        <v>28</v>
      </c>
      <c r="E35" s="53" t="s">
        <v>63</v>
      </c>
      <c r="F35" s="54">
        <v>100</v>
      </c>
      <c r="G35" s="54">
        <v>21.1</v>
      </c>
      <c r="H35" s="54">
        <v>13.6</v>
      </c>
      <c r="I35" s="54"/>
      <c r="J35" s="54">
        <v>206.25</v>
      </c>
      <c r="K35" s="53" t="s">
        <v>84</v>
      </c>
      <c r="L35" s="41"/>
    </row>
    <row r="36" spans="1:12" ht="15" thickBot="1" x14ac:dyDescent="0.35">
      <c r="A36" s="14"/>
      <c r="B36" s="15"/>
      <c r="C36" s="11"/>
      <c r="D36" s="7" t="s">
        <v>29</v>
      </c>
      <c r="E36" s="53" t="s">
        <v>79</v>
      </c>
      <c r="F36" s="54" t="s">
        <v>80</v>
      </c>
      <c r="G36" s="54">
        <v>3.78</v>
      </c>
      <c r="H36" s="54">
        <v>7.78</v>
      </c>
      <c r="I36" s="54">
        <v>39.29</v>
      </c>
      <c r="J36" s="54">
        <v>242</v>
      </c>
      <c r="K36" s="53" t="s">
        <v>85</v>
      </c>
      <c r="L36" s="41"/>
    </row>
    <row r="37" spans="1:12" ht="15" thickBot="1" x14ac:dyDescent="0.35">
      <c r="A37" s="14"/>
      <c r="B37" s="15"/>
      <c r="C37" s="11"/>
      <c r="D37" s="7" t="s">
        <v>30</v>
      </c>
      <c r="E37" s="53" t="s">
        <v>81</v>
      </c>
      <c r="F37" s="54">
        <v>200</v>
      </c>
      <c r="G37" s="54">
        <v>0.16</v>
      </c>
      <c r="H37" s="54">
        <v>0.16</v>
      </c>
      <c r="I37" s="54">
        <v>23.88</v>
      </c>
      <c r="J37" s="54">
        <v>97.6</v>
      </c>
      <c r="K37" s="53" t="s">
        <v>86</v>
      </c>
      <c r="L37" s="41"/>
    </row>
    <row r="38" spans="1:12" ht="15" thickBot="1" x14ac:dyDescent="0.35">
      <c r="A38" s="14"/>
      <c r="B38" s="15"/>
      <c r="C38" s="11"/>
      <c r="D38" s="7" t="s">
        <v>31</v>
      </c>
      <c r="E38" s="53" t="s">
        <v>43</v>
      </c>
      <c r="F38" s="54">
        <v>40</v>
      </c>
      <c r="G38" s="54">
        <v>3.84</v>
      </c>
      <c r="H38" s="54">
        <v>0.47</v>
      </c>
      <c r="I38" s="54">
        <v>23.65</v>
      </c>
      <c r="J38" s="54">
        <v>114.17</v>
      </c>
      <c r="K38" s="53" t="s">
        <v>50</v>
      </c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6">SUM(G33:G41)</f>
        <v>35.480000000000004</v>
      </c>
      <c r="H42" s="19">
        <f t="shared" ref="H42" si="7">SUM(H33:H41)</f>
        <v>30.91</v>
      </c>
      <c r="I42" s="19">
        <f t="shared" ref="I42" si="8">SUM(I33:I41)</f>
        <v>114.19999999999999</v>
      </c>
      <c r="J42" s="19">
        <f t="shared" ref="J42:L42" si="9">SUM(J33:J41)</f>
        <v>888.67</v>
      </c>
      <c r="K42" s="25"/>
      <c r="L42" s="19">
        <f t="shared" si="9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1040</v>
      </c>
      <c r="G43" s="32">
        <f t="shared" ref="G43" si="10">G32+G42</f>
        <v>63.19</v>
      </c>
      <c r="H43" s="32">
        <f t="shared" ref="H43" si="11">H32+H42</f>
        <v>54.22</v>
      </c>
      <c r="I43" s="32">
        <f t="shared" ref="I43" si="12">I32+I42</f>
        <v>206.29999999999998</v>
      </c>
      <c r="J43" s="32">
        <f t="shared" ref="J43:L43" si="13">J32+J42</f>
        <v>1489.8199999999997</v>
      </c>
      <c r="K43" s="32"/>
      <c r="L43" s="32">
        <f t="shared" si="13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63</v>
      </c>
      <c r="F44" s="52">
        <v>90</v>
      </c>
      <c r="G44" s="52">
        <v>21.1</v>
      </c>
      <c r="H44" s="52">
        <v>13.6</v>
      </c>
      <c r="I44" s="52"/>
      <c r="J44" s="52">
        <v>206.25</v>
      </c>
      <c r="K44" s="55" t="s">
        <v>67</v>
      </c>
      <c r="L44" s="39"/>
    </row>
    <row r="45" spans="1:12" ht="15" thickBot="1" x14ac:dyDescent="0.35">
      <c r="A45" s="23"/>
      <c r="B45" s="15"/>
      <c r="C45" s="11"/>
      <c r="D45" s="6"/>
      <c r="E45" s="51" t="s">
        <v>64</v>
      </c>
      <c r="F45" s="52">
        <v>150</v>
      </c>
      <c r="G45" s="52">
        <v>6.6</v>
      </c>
      <c r="H45" s="52">
        <v>4.38</v>
      </c>
      <c r="I45" s="52">
        <v>35.270000000000003</v>
      </c>
      <c r="J45" s="52">
        <v>213.73</v>
      </c>
      <c r="K45" s="55" t="s">
        <v>47</v>
      </c>
      <c r="L45" s="41"/>
    </row>
    <row r="46" spans="1:12" ht="15" thickBot="1" x14ac:dyDescent="0.35">
      <c r="A46" s="23"/>
      <c r="B46" s="15"/>
      <c r="C46" s="11"/>
      <c r="D46" s="7" t="s">
        <v>22</v>
      </c>
      <c r="E46" s="51" t="s">
        <v>65</v>
      </c>
      <c r="F46" s="52">
        <v>200</v>
      </c>
      <c r="G46" s="52">
        <v>1.4</v>
      </c>
      <c r="H46" s="52">
        <v>1.6</v>
      </c>
      <c r="I46" s="52">
        <v>16.399999999999999</v>
      </c>
      <c r="J46" s="52">
        <v>86</v>
      </c>
      <c r="K46" s="59">
        <v>9592005</v>
      </c>
      <c r="L46" s="41"/>
    </row>
    <row r="47" spans="1:12" ht="15" thickBot="1" x14ac:dyDescent="0.35">
      <c r="A47" s="23"/>
      <c r="B47" s="15"/>
      <c r="C47" s="11"/>
      <c r="D47" s="7" t="s">
        <v>23</v>
      </c>
      <c r="E47" s="51" t="s">
        <v>43</v>
      </c>
      <c r="F47" s="52">
        <v>40</v>
      </c>
      <c r="G47" s="52">
        <v>3.84</v>
      </c>
      <c r="H47" s="52">
        <v>0.47</v>
      </c>
      <c r="I47" s="52">
        <v>23.65</v>
      </c>
      <c r="J47" s="52">
        <v>114.17</v>
      </c>
      <c r="K47" s="55" t="s">
        <v>50</v>
      </c>
      <c r="L47" s="50"/>
    </row>
    <row r="48" spans="1:12" ht="15" thickBot="1" x14ac:dyDescent="0.35">
      <c r="A48" s="23"/>
      <c r="B48" s="15"/>
      <c r="C48" s="11"/>
      <c r="D48" s="7" t="s">
        <v>24</v>
      </c>
      <c r="E48" s="51" t="s">
        <v>69</v>
      </c>
      <c r="F48" s="52">
        <v>100</v>
      </c>
      <c r="G48" s="52">
        <v>0.4</v>
      </c>
      <c r="H48" s="52">
        <v>0.31</v>
      </c>
      <c r="I48" s="52">
        <v>10.31</v>
      </c>
      <c r="J48" s="52">
        <v>45.51</v>
      </c>
      <c r="K48" s="55" t="s">
        <v>51</v>
      </c>
      <c r="L48" s="41"/>
    </row>
    <row r="49" spans="1:12" ht="15" thickBot="1" x14ac:dyDescent="0.35">
      <c r="A49" s="23"/>
      <c r="B49" s="15"/>
      <c r="C49" s="11"/>
      <c r="D49" s="6"/>
      <c r="E49" s="51" t="s">
        <v>66</v>
      </c>
      <c r="F49" s="52">
        <v>100</v>
      </c>
      <c r="G49" s="52">
        <v>0.76</v>
      </c>
      <c r="H49" s="52">
        <v>6.09</v>
      </c>
      <c r="I49" s="52">
        <v>2.38</v>
      </c>
      <c r="J49" s="52">
        <v>67.3</v>
      </c>
      <c r="K49" s="55" t="s">
        <v>68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4">SUM(G44:G50)</f>
        <v>34.099999999999994</v>
      </c>
      <c r="H51" s="19">
        <f t="shared" ref="H51" si="15">SUM(H44:H50)</f>
        <v>26.45</v>
      </c>
      <c r="I51" s="19">
        <f t="shared" ref="I51" si="16">SUM(I44:I50)</f>
        <v>88.009999999999991</v>
      </c>
      <c r="J51" s="19">
        <f t="shared" ref="J51" si="17">SUM(J44:J50)</f>
        <v>732.95999999999992</v>
      </c>
      <c r="K51" s="25"/>
      <c r="L51" s="19"/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52">
        <v>100</v>
      </c>
      <c r="G52" s="52">
        <v>0.76</v>
      </c>
      <c r="H52" s="52">
        <v>6.09</v>
      </c>
      <c r="I52" s="52">
        <v>2.38</v>
      </c>
      <c r="J52" s="52">
        <v>67.3</v>
      </c>
      <c r="K52" s="51" t="s">
        <v>68</v>
      </c>
      <c r="L52" s="41"/>
    </row>
    <row r="53" spans="1:12" ht="15" thickBot="1" x14ac:dyDescent="0.35">
      <c r="A53" s="23"/>
      <c r="B53" s="15"/>
      <c r="C53" s="11"/>
      <c r="D53" s="7" t="s">
        <v>27</v>
      </c>
      <c r="E53" s="53" t="s">
        <v>87</v>
      </c>
      <c r="F53" s="54">
        <v>250</v>
      </c>
      <c r="G53" s="54">
        <v>2.62</v>
      </c>
      <c r="H53" s="54">
        <v>3.38</v>
      </c>
      <c r="I53" s="54">
        <v>15.97</v>
      </c>
      <c r="J53" s="54">
        <v>106.6</v>
      </c>
      <c r="K53" s="53" t="s">
        <v>89</v>
      </c>
      <c r="L53" s="41"/>
    </row>
    <row r="54" spans="1:12" ht="15" thickBot="1" x14ac:dyDescent="0.35">
      <c r="A54" s="23"/>
      <c r="B54" s="15"/>
      <c r="C54" s="11"/>
      <c r="D54" s="7" t="s">
        <v>28</v>
      </c>
      <c r="E54" s="53" t="s">
        <v>63</v>
      </c>
      <c r="F54" s="54">
        <v>100</v>
      </c>
      <c r="G54" s="54">
        <v>21.1</v>
      </c>
      <c r="H54" s="54">
        <v>13.6</v>
      </c>
      <c r="I54" s="54"/>
      <c r="J54" s="54">
        <v>206.25</v>
      </c>
      <c r="K54" s="53" t="s">
        <v>67</v>
      </c>
      <c r="L54" s="41"/>
    </row>
    <row r="55" spans="1:12" ht="15" thickBot="1" x14ac:dyDescent="0.35">
      <c r="A55" s="23"/>
      <c r="B55" s="15"/>
      <c r="C55" s="11"/>
      <c r="D55" s="7" t="s">
        <v>29</v>
      </c>
      <c r="K55" s="53"/>
      <c r="L55" s="41"/>
    </row>
    <row r="56" spans="1:12" ht="15" thickBot="1" x14ac:dyDescent="0.35">
      <c r="A56" s="23"/>
      <c r="B56" s="15"/>
      <c r="C56" s="11"/>
      <c r="D56" s="7" t="s">
        <v>30</v>
      </c>
      <c r="E56" s="53" t="s">
        <v>88</v>
      </c>
      <c r="F56" s="54">
        <v>200</v>
      </c>
      <c r="G56" s="54">
        <v>1.1599999999999999</v>
      </c>
      <c r="H56" s="54">
        <v>0.3</v>
      </c>
      <c r="I56" s="54">
        <v>47.26</v>
      </c>
      <c r="J56" s="54">
        <v>196.38</v>
      </c>
      <c r="K56" s="53" t="s">
        <v>90</v>
      </c>
      <c r="L56" s="41"/>
    </row>
    <row r="57" spans="1:12" ht="15" thickBot="1" x14ac:dyDescent="0.35">
      <c r="A57" s="23"/>
      <c r="B57" s="15"/>
      <c r="C57" s="11"/>
      <c r="D57" s="7" t="s">
        <v>31</v>
      </c>
      <c r="E57" s="53" t="s">
        <v>43</v>
      </c>
      <c r="F57" s="54">
        <v>40</v>
      </c>
      <c r="G57" s="54">
        <v>3.84</v>
      </c>
      <c r="H57" s="54">
        <v>0.47</v>
      </c>
      <c r="I57" s="54">
        <v>23.65</v>
      </c>
      <c r="J57" s="54">
        <v>114.17</v>
      </c>
      <c r="K57" s="53" t="s">
        <v>50</v>
      </c>
      <c r="L57" s="41"/>
    </row>
    <row r="58" spans="1:12" ht="15" thickBot="1" x14ac:dyDescent="0.35">
      <c r="A58" s="23"/>
      <c r="B58" s="15"/>
      <c r="C58" s="11"/>
      <c r="D58" s="7" t="s">
        <v>32</v>
      </c>
      <c r="E58" s="53"/>
      <c r="F58" s="54"/>
      <c r="G58" s="54"/>
      <c r="H58" s="54"/>
      <c r="I58" s="54"/>
      <c r="J58" s="54"/>
      <c r="K58" s="42"/>
      <c r="L58" s="41"/>
    </row>
    <row r="59" spans="1:12" ht="15" thickBot="1" x14ac:dyDescent="0.35">
      <c r="A59" s="23"/>
      <c r="B59" s="15"/>
      <c r="C59" s="11"/>
      <c r="D59" s="6"/>
      <c r="E59" s="53" t="s">
        <v>69</v>
      </c>
      <c r="F59" s="54">
        <v>100</v>
      </c>
      <c r="G59" s="54">
        <v>0.4</v>
      </c>
      <c r="H59" s="54">
        <v>0.31</v>
      </c>
      <c r="I59" s="54">
        <v>10.31</v>
      </c>
      <c r="J59" s="54">
        <v>45.51</v>
      </c>
      <c r="K59" s="53" t="s">
        <v>51</v>
      </c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8">SUM(G52:G60)</f>
        <v>29.88</v>
      </c>
      <c r="H61" s="19">
        <f t="shared" ref="H61" si="19">SUM(H52:H60)</f>
        <v>24.15</v>
      </c>
      <c r="I61" s="19">
        <f t="shared" ref="I61" si="20">SUM(I52:I60)</f>
        <v>99.57</v>
      </c>
      <c r="J61" s="19">
        <f t="shared" ref="J61:L61" si="21">SUM(J52:J60)</f>
        <v>736.20999999999992</v>
      </c>
      <c r="K61" s="25"/>
      <c r="L61" s="19">
        <f t="shared" si="21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1470</v>
      </c>
      <c r="G62" s="32">
        <f t="shared" ref="G62" si="22">G51+G61</f>
        <v>63.97999999999999</v>
      </c>
      <c r="H62" s="32">
        <f t="shared" ref="H62" si="23">H51+H61</f>
        <v>50.599999999999994</v>
      </c>
      <c r="I62" s="32">
        <f t="shared" ref="I62" si="24">I51+I61</f>
        <v>187.57999999999998</v>
      </c>
      <c r="J62" s="32">
        <f t="shared" ref="J62:L62" si="25">J51+J61</f>
        <v>1469.1699999999998</v>
      </c>
      <c r="K62" s="32"/>
      <c r="L62" s="32">
        <f t="shared" si="25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3" t="s">
        <v>102</v>
      </c>
      <c r="F63" s="54">
        <v>90</v>
      </c>
      <c r="G63" s="55">
        <v>21.02</v>
      </c>
      <c r="H63" s="55">
        <v>23.92</v>
      </c>
      <c r="I63" s="64">
        <v>7.1999999999999995E-2</v>
      </c>
      <c r="J63" s="55">
        <v>284.39999999999998</v>
      </c>
      <c r="K63" s="55" t="s">
        <v>107</v>
      </c>
      <c r="L63" s="39"/>
    </row>
    <row r="64" spans="1:12" ht="15" thickBot="1" x14ac:dyDescent="0.35">
      <c r="A64" s="23"/>
      <c r="B64" s="15"/>
      <c r="C64" s="11"/>
      <c r="D64" s="6"/>
      <c r="E64" s="53" t="s">
        <v>101</v>
      </c>
      <c r="F64" s="54">
        <v>150</v>
      </c>
      <c r="G64" s="51">
        <v>1.91</v>
      </c>
      <c r="H64" s="52">
        <v>2.88</v>
      </c>
      <c r="I64" s="52">
        <v>15.34</v>
      </c>
      <c r="J64" s="52">
        <v>94.9</v>
      </c>
      <c r="K64" s="55" t="s">
        <v>106</v>
      </c>
      <c r="L64" s="41"/>
    </row>
    <row r="65" spans="1:12" ht="15" thickBot="1" x14ac:dyDescent="0.35">
      <c r="A65" s="23"/>
      <c r="B65" s="15"/>
      <c r="C65" s="11"/>
      <c r="D65" s="7" t="s">
        <v>22</v>
      </c>
      <c r="E65" s="63" t="s">
        <v>103</v>
      </c>
      <c r="F65" s="63">
        <v>200</v>
      </c>
      <c r="G65" s="51">
        <v>3.78</v>
      </c>
      <c r="H65" s="52">
        <v>0.67</v>
      </c>
      <c r="I65" s="52">
        <v>17.579999999999998</v>
      </c>
      <c r="J65" s="52">
        <v>125.11</v>
      </c>
      <c r="K65" s="55" t="s">
        <v>108</v>
      </c>
      <c r="L65" s="41"/>
    </row>
    <row r="66" spans="1:12" ht="15" thickBot="1" x14ac:dyDescent="0.35">
      <c r="A66" s="23"/>
      <c r="B66" s="15"/>
      <c r="C66" s="11"/>
      <c r="D66" s="7" t="s">
        <v>23</v>
      </c>
      <c r="E66" s="53" t="s">
        <v>56</v>
      </c>
      <c r="F66" s="54">
        <v>20</v>
      </c>
      <c r="G66" s="51">
        <v>1.32</v>
      </c>
      <c r="H66" s="52">
        <v>0.24</v>
      </c>
      <c r="I66" s="52">
        <v>6.68</v>
      </c>
      <c r="J66" s="52">
        <v>34.799999999999997</v>
      </c>
      <c r="K66" s="55" t="s">
        <v>109</v>
      </c>
      <c r="L66" s="41"/>
    </row>
    <row r="67" spans="1:12" ht="15" thickBot="1" x14ac:dyDescent="0.35">
      <c r="A67" s="23"/>
      <c r="B67" s="15"/>
      <c r="C67" s="11"/>
      <c r="D67" s="7" t="s">
        <v>24</v>
      </c>
      <c r="E67" s="53" t="s">
        <v>95</v>
      </c>
      <c r="F67" s="54">
        <v>100</v>
      </c>
      <c r="G67" s="51">
        <v>1.5</v>
      </c>
      <c r="H67" s="52">
        <v>0.5</v>
      </c>
      <c r="I67" s="52">
        <v>21</v>
      </c>
      <c r="J67" s="52">
        <v>95</v>
      </c>
      <c r="K67" s="55" t="s">
        <v>99</v>
      </c>
      <c r="L67" s="41"/>
    </row>
    <row r="68" spans="1:12" ht="15" thickBot="1" x14ac:dyDescent="0.35">
      <c r="A68" s="23"/>
      <c r="B68" s="15"/>
      <c r="C68" s="11"/>
      <c r="D68" s="6"/>
      <c r="E68" s="51" t="s">
        <v>100</v>
      </c>
      <c r="F68" s="52">
        <v>60</v>
      </c>
      <c r="G68" s="51">
        <v>1.79</v>
      </c>
      <c r="H68" s="52">
        <v>3.11</v>
      </c>
      <c r="I68" s="52">
        <v>3.75</v>
      </c>
      <c r="J68" s="52">
        <v>50.16</v>
      </c>
      <c r="K68" s="55" t="s">
        <v>105</v>
      </c>
      <c r="L68" s="41"/>
    </row>
    <row r="69" spans="1:12" ht="15" thickBot="1" x14ac:dyDescent="0.35">
      <c r="A69" s="23"/>
      <c r="B69" s="15"/>
      <c r="C69" s="11"/>
      <c r="D69" s="6"/>
      <c r="E69" s="51" t="s">
        <v>104</v>
      </c>
      <c r="F69" s="52">
        <v>50</v>
      </c>
      <c r="G69" s="51">
        <v>50</v>
      </c>
      <c r="H69" s="52"/>
      <c r="I69" s="52"/>
      <c r="J69" s="52">
        <v>42.5</v>
      </c>
      <c r="K69" s="42"/>
      <c r="L69" s="41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SUM(F64:F69)</f>
        <v>580</v>
      </c>
      <c r="G70" s="19">
        <f t="shared" ref="G70" si="26">SUM(G63:G69)</f>
        <v>81.319999999999993</v>
      </c>
      <c r="H70" s="19">
        <f t="shared" ref="H70" si="27">SUM(H63:H69)</f>
        <v>31.32</v>
      </c>
      <c r="I70" s="19">
        <f t="shared" ref="I70" si="28">SUM(I63:I69)</f>
        <v>64.421999999999997</v>
      </c>
      <c r="J70" s="19">
        <f t="shared" ref="J70:L70" si="29">SUM(J63:J69)</f>
        <v>726.86999999999989</v>
      </c>
      <c r="K70" s="25"/>
      <c r="L70" s="19">
        <f t="shared" si="29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91</v>
      </c>
      <c r="F71" s="52">
        <v>100</v>
      </c>
      <c r="G71" s="52">
        <v>1.74</v>
      </c>
      <c r="H71" s="52">
        <v>1.1299999999999999</v>
      </c>
      <c r="I71" s="52">
        <v>12.25</v>
      </c>
      <c r="J71" s="52">
        <v>66.099999999999994</v>
      </c>
      <c r="K71" s="51" t="s">
        <v>96</v>
      </c>
      <c r="L71" s="41"/>
    </row>
    <row r="72" spans="1:12" ht="16.2" thickBot="1" x14ac:dyDescent="0.35">
      <c r="A72" s="23"/>
      <c r="B72" s="15"/>
      <c r="C72" s="11"/>
      <c r="D72" s="7" t="s">
        <v>27</v>
      </c>
      <c r="E72" s="61" t="s">
        <v>92</v>
      </c>
      <c r="F72" s="54">
        <v>250</v>
      </c>
      <c r="G72" s="54">
        <v>5.49</v>
      </c>
      <c r="H72" s="54">
        <v>8.27</v>
      </c>
      <c r="I72" s="54">
        <v>16.54</v>
      </c>
      <c r="J72" s="54">
        <v>148.25</v>
      </c>
      <c r="K72" s="53" t="s">
        <v>83</v>
      </c>
      <c r="L72" s="41"/>
    </row>
    <row r="73" spans="1:12" ht="15" thickBot="1" x14ac:dyDescent="0.35">
      <c r="A73" s="23"/>
      <c r="B73" s="15"/>
      <c r="C73" s="11"/>
      <c r="D73" s="7" t="s">
        <v>28</v>
      </c>
      <c r="E73" s="53" t="s">
        <v>93</v>
      </c>
      <c r="F73" s="54">
        <v>260</v>
      </c>
      <c r="G73" s="54">
        <v>25.38</v>
      </c>
      <c r="H73" s="54">
        <v>24.25</v>
      </c>
      <c r="I73" s="54">
        <v>44.61</v>
      </c>
      <c r="J73" s="54">
        <v>471.25</v>
      </c>
      <c r="K73" s="62" t="s">
        <v>97</v>
      </c>
      <c r="L73" s="41"/>
    </row>
    <row r="74" spans="1:12" ht="15" thickBot="1" x14ac:dyDescent="0.3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thickBot="1" x14ac:dyDescent="0.35">
      <c r="A75" s="23"/>
      <c r="B75" s="15"/>
      <c r="C75" s="11"/>
      <c r="D75" s="7" t="s">
        <v>30</v>
      </c>
      <c r="E75" s="51" t="s">
        <v>94</v>
      </c>
      <c r="F75" s="52">
        <v>200</v>
      </c>
      <c r="G75" s="52">
        <v>0.52</v>
      </c>
      <c r="H75" s="52">
        <v>0.18</v>
      </c>
      <c r="I75" s="52">
        <v>24.84</v>
      </c>
      <c r="J75" s="52">
        <v>102.9</v>
      </c>
      <c r="K75" s="55" t="s">
        <v>98</v>
      </c>
      <c r="L75" s="41"/>
    </row>
    <row r="76" spans="1:12" ht="15" thickBot="1" x14ac:dyDescent="0.3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thickBot="1" x14ac:dyDescent="0.35">
      <c r="A77" s="23"/>
      <c r="B77" s="15"/>
      <c r="C77" s="11"/>
      <c r="D77" s="7" t="s">
        <v>32</v>
      </c>
      <c r="E77" s="51" t="s">
        <v>56</v>
      </c>
      <c r="F77" s="52">
        <v>20</v>
      </c>
      <c r="G77" s="52">
        <v>1.32</v>
      </c>
      <c r="H77" s="52">
        <v>0.24</v>
      </c>
      <c r="I77" s="52">
        <v>6.68</v>
      </c>
      <c r="J77" s="52">
        <v>34.799999999999997</v>
      </c>
      <c r="K77" s="42"/>
      <c r="L77" s="41"/>
    </row>
    <row r="78" spans="1:12" ht="15" thickBot="1" x14ac:dyDescent="0.35">
      <c r="A78" s="23"/>
      <c r="B78" s="15"/>
      <c r="C78" s="11"/>
      <c r="D78" s="6"/>
      <c r="E78" s="53" t="s">
        <v>95</v>
      </c>
      <c r="F78" s="54">
        <v>100</v>
      </c>
      <c r="G78" s="54">
        <v>1.5</v>
      </c>
      <c r="H78" s="54">
        <v>0.5</v>
      </c>
      <c r="I78" s="54">
        <v>21</v>
      </c>
      <c r="J78" s="54">
        <v>95</v>
      </c>
      <c r="K78" s="55" t="s">
        <v>99</v>
      </c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0">SUM(G71:G79)</f>
        <v>35.950000000000003</v>
      </c>
      <c r="H80" s="19">
        <f t="shared" ref="H80" si="31">SUM(H71:H79)</f>
        <v>34.57</v>
      </c>
      <c r="I80" s="19">
        <f t="shared" ref="I80" si="32">SUM(I71:I79)</f>
        <v>125.92000000000002</v>
      </c>
      <c r="J80" s="19">
        <f t="shared" ref="J80:L80" si="33">SUM(J71:J79)</f>
        <v>918.3</v>
      </c>
      <c r="K80" s="25"/>
      <c r="L80" s="19">
        <f t="shared" si="3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1510</v>
      </c>
      <c r="G81" s="32">
        <f t="shared" ref="G81" si="34">G70+G80</f>
        <v>117.27</v>
      </c>
      <c r="H81" s="32">
        <f t="shared" ref="H81" si="35">H70+H80</f>
        <v>65.89</v>
      </c>
      <c r="I81" s="32">
        <f t="shared" ref="I81" si="36">I70+I80</f>
        <v>190.34200000000001</v>
      </c>
      <c r="J81" s="32">
        <f t="shared" ref="J81:L81" si="37">J70+J80</f>
        <v>1645.1699999999998</v>
      </c>
      <c r="K81" s="32"/>
      <c r="L81" s="32">
        <f t="shared" si="37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1" t="s">
        <v>110</v>
      </c>
      <c r="F82" s="52">
        <v>90</v>
      </c>
      <c r="G82" s="52">
        <v>7.85</v>
      </c>
      <c r="H82" s="52">
        <v>11.78</v>
      </c>
      <c r="I82" s="52">
        <v>22.89</v>
      </c>
      <c r="J82" s="52">
        <v>209.6</v>
      </c>
      <c r="K82" s="51" t="s">
        <v>111</v>
      </c>
      <c r="L82" s="39"/>
    </row>
    <row r="83" spans="1:12" ht="15" thickBot="1" x14ac:dyDescent="0.35">
      <c r="A83" s="23"/>
      <c r="B83" s="15"/>
      <c r="C83" s="11"/>
      <c r="D83" s="6"/>
      <c r="E83" s="53" t="s">
        <v>40</v>
      </c>
      <c r="F83" s="54">
        <v>150</v>
      </c>
      <c r="G83" s="54">
        <v>7.46</v>
      </c>
      <c r="H83" s="54">
        <v>5.61</v>
      </c>
      <c r="I83" s="54">
        <v>35.840000000000003</v>
      </c>
      <c r="J83" s="54">
        <v>230.45</v>
      </c>
      <c r="K83" s="53" t="s">
        <v>47</v>
      </c>
      <c r="L83" s="41"/>
    </row>
    <row r="84" spans="1:12" ht="28.2" thickBot="1" x14ac:dyDescent="0.35">
      <c r="A84" s="23"/>
      <c r="B84" s="15"/>
      <c r="C84" s="11"/>
      <c r="D84" s="7" t="s">
        <v>22</v>
      </c>
      <c r="E84" s="53" t="s">
        <v>55</v>
      </c>
      <c r="F84" s="54">
        <v>200</v>
      </c>
      <c r="G84" s="54">
        <v>0.2</v>
      </c>
      <c r="H84" s="54"/>
      <c r="I84" s="54">
        <v>14</v>
      </c>
      <c r="J84" s="54">
        <v>28</v>
      </c>
      <c r="K84" s="53" t="s">
        <v>61</v>
      </c>
      <c r="L84" s="41"/>
    </row>
    <row r="85" spans="1:12" ht="15" thickBot="1" x14ac:dyDescent="0.35">
      <c r="A85" s="23"/>
      <c r="B85" s="15"/>
      <c r="C85" s="11"/>
      <c r="D85" s="7" t="s">
        <v>23</v>
      </c>
      <c r="E85" s="53" t="s">
        <v>43</v>
      </c>
      <c r="F85" s="54">
        <v>40</v>
      </c>
      <c r="G85" s="54">
        <v>3.84</v>
      </c>
      <c r="H85" s="54">
        <v>0.47</v>
      </c>
      <c r="I85" s="54">
        <v>23.65</v>
      </c>
      <c r="J85" s="54">
        <v>114.17</v>
      </c>
      <c r="K85" s="53" t="s">
        <v>50</v>
      </c>
      <c r="L85" s="41"/>
    </row>
    <row r="86" spans="1:12" ht="15" thickBot="1" x14ac:dyDescent="0.35">
      <c r="A86" s="23"/>
      <c r="B86" s="15"/>
      <c r="C86" s="11"/>
      <c r="D86" s="7" t="s">
        <v>24</v>
      </c>
      <c r="E86" s="53"/>
      <c r="F86" s="54"/>
      <c r="G86" s="54"/>
      <c r="H86" s="54"/>
      <c r="I86" s="54"/>
      <c r="J86" s="54"/>
      <c r="K86" s="42"/>
      <c r="L86" s="41"/>
    </row>
    <row r="87" spans="1:12" ht="15" thickBot="1" x14ac:dyDescent="0.35">
      <c r="A87" s="23"/>
      <c r="B87" s="15"/>
      <c r="C87" s="11"/>
      <c r="D87" s="6"/>
      <c r="E87" s="53" t="s">
        <v>70</v>
      </c>
      <c r="F87" s="54">
        <v>100</v>
      </c>
      <c r="G87" s="54">
        <v>2.6</v>
      </c>
      <c r="H87" s="54">
        <v>7.4</v>
      </c>
      <c r="I87" s="54">
        <v>3.2</v>
      </c>
      <c r="J87" s="54">
        <v>89.8</v>
      </c>
      <c r="K87" s="59">
        <v>432017</v>
      </c>
      <c r="L87" s="41"/>
    </row>
    <row r="88" spans="1:12" ht="15" thickBot="1" x14ac:dyDescent="0.35">
      <c r="A88" s="23"/>
      <c r="B88" s="15"/>
      <c r="C88" s="11"/>
      <c r="D88" s="6"/>
      <c r="E88" s="53" t="s">
        <v>56</v>
      </c>
      <c r="F88" s="54">
        <v>20</v>
      </c>
      <c r="G88" s="54"/>
      <c r="H88" s="54"/>
      <c r="I88" s="54"/>
      <c r="J88" s="54"/>
      <c r="K88" s="42"/>
      <c r="L88" s="41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21.95</v>
      </c>
      <c r="H89" s="19">
        <f t="shared" ref="H89" si="39">SUM(H82:H88)</f>
        <v>25.259999999999998</v>
      </c>
      <c r="I89" s="19">
        <f t="shared" ref="I89" si="40">SUM(I82:I88)</f>
        <v>99.58</v>
      </c>
      <c r="J89" s="19">
        <f t="shared" ref="J89:L89" si="41">SUM(J82:J88)</f>
        <v>672.01999999999987</v>
      </c>
      <c r="K89" s="25"/>
      <c r="L89" s="19">
        <f t="shared" si="41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70</v>
      </c>
      <c r="F90" s="52">
        <v>100</v>
      </c>
      <c r="G90" s="52">
        <v>2.6</v>
      </c>
      <c r="H90" s="52">
        <v>7.4</v>
      </c>
      <c r="I90" s="52">
        <v>3.2</v>
      </c>
      <c r="J90" s="52">
        <v>89.8</v>
      </c>
      <c r="K90" s="65">
        <v>432017</v>
      </c>
      <c r="L90" s="41"/>
    </row>
    <row r="91" spans="1:12" ht="15" thickBot="1" x14ac:dyDescent="0.35">
      <c r="A91" s="23"/>
      <c r="B91" s="15"/>
      <c r="C91" s="11"/>
      <c r="D91" s="7" t="s">
        <v>27</v>
      </c>
      <c r="E91" s="64" t="s">
        <v>115</v>
      </c>
      <c r="F91" s="64" t="s">
        <v>112</v>
      </c>
      <c r="G91" s="51">
        <v>18.899999999999999</v>
      </c>
      <c r="H91" s="52">
        <v>7.77</v>
      </c>
      <c r="I91" s="52">
        <v>6.18</v>
      </c>
      <c r="J91" s="52">
        <v>174.09</v>
      </c>
      <c r="K91" s="66">
        <v>3612002</v>
      </c>
      <c r="L91" s="41"/>
    </row>
    <row r="92" spans="1:12" ht="15" thickBot="1" x14ac:dyDescent="0.35">
      <c r="A92" s="23"/>
      <c r="B92" s="15"/>
      <c r="C92" s="11"/>
      <c r="D92" s="7" t="s">
        <v>28</v>
      </c>
      <c r="E92" s="51" t="s">
        <v>113</v>
      </c>
      <c r="F92" s="52" t="s">
        <v>114</v>
      </c>
      <c r="G92" s="52">
        <v>14.85</v>
      </c>
      <c r="H92" s="52">
        <v>21.78</v>
      </c>
      <c r="I92" s="52">
        <v>12.89</v>
      </c>
      <c r="J92" s="52">
        <v>309.60000000000002</v>
      </c>
      <c r="K92" s="53" t="s">
        <v>111</v>
      </c>
      <c r="L92" s="41"/>
    </row>
    <row r="93" spans="1:12" ht="15" thickBot="1" x14ac:dyDescent="0.35">
      <c r="A93" s="23"/>
      <c r="B93" s="15"/>
      <c r="C93" s="11"/>
      <c r="D93" s="7" t="s">
        <v>29</v>
      </c>
      <c r="E93" s="51" t="s">
        <v>40</v>
      </c>
      <c r="F93" s="52">
        <v>150</v>
      </c>
      <c r="G93" s="52">
        <v>7.46</v>
      </c>
      <c r="H93" s="52">
        <v>5.61</v>
      </c>
      <c r="I93" s="52">
        <v>35.840000000000003</v>
      </c>
      <c r="J93" s="52">
        <v>230.45</v>
      </c>
      <c r="K93" s="53" t="s">
        <v>47</v>
      </c>
      <c r="L93" s="41"/>
    </row>
    <row r="94" spans="1:12" ht="15" thickBot="1" x14ac:dyDescent="0.35">
      <c r="A94" s="23"/>
      <c r="B94" s="15"/>
      <c r="C94" s="11"/>
      <c r="D94" s="7" t="s">
        <v>30</v>
      </c>
      <c r="E94" s="53" t="s">
        <v>74</v>
      </c>
      <c r="F94" s="54">
        <v>200</v>
      </c>
      <c r="G94" s="54">
        <v>0.78</v>
      </c>
      <c r="H94" s="54">
        <v>0.05</v>
      </c>
      <c r="I94" s="54">
        <v>27.63</v>
      </c>
      <c r="J94" s="54">
        <v>114.8</v>
      </c>
      <c r="K94" s="53">
        <v>348</v>
      </c>
      <c r="L94" s="41"/>
    </row>
    <row r="95" spans="1:12" ht="15" thickBot="1" x14ac:dyDescent="0.35">
      <c r="A95" s="23"/>
      <c r="B95" s="15"/>
      <c r="C95" s="11"/>
      <c r="D95" s="7" t="s">
        <v>31</v>
      </c>
      <c r="E95" s="53" t="s">
        <v>43</v>
      </c>
      <c r="F95" s="54">
        <v>40</v>
      </c>
      <c r="G95" s="54">
        <v>3.84</v>
      </c>
      <c r="H95" s="54">
        <v>0.47</v>
      </c>
      <c r="I95" s="54">
        <v>23.65</v>
      </c>
      <c r="J95" s="54">
        <v>114.17</v>
      </c>
      <c r="K95" s="53" t="s">
        <v>50</v>
      </c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2">SUM(G90:G98)</f>
        <v>48.430000000000007</v>
      </c>
      <c r="H99" s="19">
        <f t="shared" ref="H99" si="43">SUM(H90:H98)</f>
        <v>43.08</v>
      </c>
      <c r="I99" s="19">
        <f t="shared" ref="I99" si="44">SUM(I90:I98)</f>
        <v>109.38999999999999</v>
      </c>
      <c r="J99" s="19">
        <f t="shared" ref="J99:L99" si="45">SUM(J90:J98)</f>
        <v>1032.9100000000001</v>
      </c>
      <c r="K99" s="25"/>
      <c r="L99" s="19">
        <f t="shared" si="45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1090</v>
      </c>
      <c r="G100" s="32">
        <f t="shared" ref="G100" si="46">G89+G99</f>
        <v>70.38000000000001</v>
      </c>
      <c r="H100" s="32">
        <f t="shared" ref="H100" si="47">H89+H99</f>
        <v>68.34</v>
      </c>
      <c r="I100" s="32">
        <f t="shared" ref="I100" si="48">I89+I99</f>
        <v>208.96999999999997</v>
      </c>
      <c r="J100" s="32">
        <f t="shared" ref="J100:L100" si="49">J89+J99</f>
        <v>1704.9299999999998</v>
      </c>
      <c r="K100" s="32"/>
      <c r="L100" s="32">
        <f t="shared" si="49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118</v>
      </c>
      <c r="F101" s="52">
        <v>150</v>
      </c>
      <c r="G101" s="51">
        <v>5.52</v>
      </c>
      <c r="H101" s="52">
        <v>4.5199999999999996</v>
      </c>
      <c r="I101" s="52">
        <v>26.45</v>
      </c>
      <c r="J101" s="52">
        <v>168.45</v>
      </c>
      <c r="K101" s="55" t="s">
        <v>120</v>
      </c>
      <c r="L101" s="39"/>
    </row>
    <row r="102" spans="1:12" ht="15" thickBot="1" x14ac:dyDescent="0.35">
      <c r="A102" s="23"/>
      <c r="B102" s="15"/>
      <c r="C102" s="11"/>
      <c r="D102" s="6"/>
      <c r="E102" s="51" t="s">
        <v>116</v>
      </c>
      <c r="F102" s="52">
        <v>1</v>
      </c>
      <c r="G102" s="41"/>
      <c r="H102" s="41"/>
      <c r="I102" s="41"/>
      <c r="J102" s="41"/>
      <c r="K102" s="42"/>
      <c r="L102" s="41"/>
    </row>
    <row r="103" spans="1:12" ht="15" thickBot="1" x14ac:dyDescent="0.35">
      <c r="A103" s="23"/>
      <c r="B103" s="15"/>
      <c r="C103" s="11"/>
      <c r="D103" s="7" t="s">
        <v>22</v>
      </c>
      <c r="E103" s="51" t="s">
        <v>119</v>
      </c>
      <c r="F103" s="52">
        <v>200</v>
      </c>
      <c r="G103" s="52">
        <v>1.4</v>
      </c>
      <c r="H103" s="52">
        <v>1.6</v>
      </c>
      <c r="I103" s="52">
        <v>16.399999999999999</v>
      </c>
      <c r="J103" s="52">
        <v>86</v>
      </c>
      <c r="K103" s="55" t="s">
        <v>122</v>
      </c>
      <c r="L103" s="41"/>
    </row>
    <row r="104" spans="1:12" ht="15" thickBot="1" x14ac:dyDescent="0.35">
      <c r="A104" s="23"/>
      <c r="B104" s="15"/>
      <c r="C104" s="11"/>
      <c r="D104" s="7" t="s">
        <v>23</v>
      </c>
      <c r="E104" s="51" t="s">
        <v>43</v>
      </c>
      <c r="F104" s="52">
        <v>40</v>
      </c>
      <c r="G104" s="52">
        <v>3.84</v>
      </c>
      <c r="H104" s="52">
        <v>0.47</v>
      </c>
      <c r="I104" s="52">
        <v>23.65</v>
      </c>
      <c r="J104" s="52">
        <v>114.17</v>
      </c>
      <c r="K104" s="59">
        <v>10352005</v>
      </c>
      <c r="L104" s="41"/>
    </row>
    <row r="105" spans="1:12" ht="15" thickBot="1" x14ac:dyDescent="0.3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thickBot="1" x14ac:dyDescent="0.35">
      <c r="A106" s="23"/>
      <c r="B106" s="15"/>
      <c r="C106" s="11"/>
      <c r="D106" s="6"/>
      <c r="E106" s="51" t="s">
        <v>117</v>
      </c>
      <c r="F106" s="52">
        <v>60</v>
      </c>
      <c r="G106" s="52">
        <v>2.6</v>
      </c>
      <c r="H106" s="52">
        <v>6.22</v>
      </c>
      <c r="I106" s="52">
        <v>22.15</v>
      </c>
      <c r="J106" s="52">
        <v>95.7</v>
      </c>
      <c r="K106" s="55" t="s">
        <v>121</v>
      </c>
      <c r="L106" s="41"/>
    </row>
    <row r="107" spans="1:12" ht="14.4" x14ac:dyDescent="0.3">
      <c r="A107" s="23"/>
      <c r="B107" s="15"/>
      <c r="C107" s="11"/>
      <c r="D107" s="6"/>
      <c r="E107" s="78" t="s">
        <v>57</v>
      </c>
      <c r="F107" s="78">
        <v>20</v>
      </c>
      <c r="G107" s="78">
        <v>4.6399999999999997</v>
      </c>
      <c r="H107" s="78">
        <v>5.9</v>
      </c>
      <c r="I107" s="78">
        <v>0.86</v>
      </c>
      <c r="J107" s="78">
        <v>71.66</v>
      </c>
      <c r="K107" s="55" t="s">
        <v>62</v>
      </c>
      <c r="L107" s="41"/>
    </row>
    <row r="108" spans="1:12" ht="15" thickBot="1" x14ac:dyDescent="0.35">
      <c r="A108" s="23"/>
      <c r="B108" s="15"/>
      <c r="C108" s="11"/>
      <c r="D108" s="6"/>
      <c r="E108" s="79"/>
      <c r="F108" s="79"/>
      <c r="G108" s="79"/>
      <c r="H108" s="79"/>
      <c r="I108" s="79"/>
      <c r="J108" s="79"/>
      <c r="K108" s="42"/>
      <c r="L108" s="41"/>
    </row>
    <row r="109" spans="1:12" ht="15" thickBot="1" x14ac:dyDescent="0.35">
      <c r="A109" s="24"/>
      <c r="B109" s="17"/>
      <c r="C109" s="8"/>
      <c r="D109" s="18" t="s">
        <v>33</v>
      </c>
      <c r="E109" s="9"/>
      <c r="F109" s="19">
        <f>SUM(F101:F108)</f>
        <v>471</v>
      </c>
      <c r="G109" s="19">
        <f>SUM(G101:G108)</f>
        <v>18</v>
      </c>
      <c r="H109" s="19">
        <f>SUM(H101:H108)</f>
        <v>18.71</v>
      </c>
      <c r="I109" s="19">
        <f>SUM(I101:I108)</f>
        <v>89.51</v>
      </c>
      <c r="J109" s="19">
        <f>SUM(J101:J108)</f>
        <v>535.98</v>
      </c>
      <c r="K109" s="25"/>
      <c r="L109" s="19">
        <f>SUM(L101:L108)</f>
        <v>0</v>
      </c>
    </row>
    <row r="110" spans="1:12" ht="15" thickBot="1" x14ac:dyDescent="0.3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63" t="s">
        <v>117</v>
      </c>
      <c r="F110" s="63">
        <v>60</v>
      </c>
      <c r="G110" s="51">
        <v>2.6</v>
      </c>
      <c r="H110" s="52">
        <v>6.22</v>
      </c>
      <c r="I110" s="52">
        <v>22.15</v>
      </c>
      <c r="J110" s="52">
        <v>95.7</v>
      </c>
      <c r="K110" s="51" t="s">
        <v>121</v>
      </c>
      <c r="L110" s="41"/>
    </row>
    <row r="111" spans="1:12" ht="15" thickBot="1" x14ac:dyDescent="0.35">
      <c r="A111" s="23"/>
      <c r="B111" s="15"/>
      <c r="C111" s="11"/>
      <c r="D111" s="7" t="s">
        <v>27</v>
      </c>
      <c r="E111" s="51" t="s">
        <v>123</v>
      </c>
      <c r="F111" s="63">
        <v>250</v>
      </c>
      <c r="G111" s="51">
        <v>2.85</v>
      </c>
      <c r="H111" s="52">
        <v>5.5</v>
      </c>
      <c r="I111" s="52">
        <v>21.28</v>
      </c>
      <c r="J111" s="52">
        <v>146.69999999999999</v>
      </c>
      <c r="K111" s="53" t="s">
        <v>126</v>
      </c>
      <c r="L111" s="41"/>
    </row>
    <row r="112" spans="1:12" ht="15" thickBot="1" x14ac:dyDescent="0.35">
      <c r="A112" s="23"/>
      <c r="B112" s="15"/>
      <c r="C112" s="11"/>
      <c r="D112" s="7" t="s">
        <v>28</v>
      </c>
      <c r="E112" s="53" t="s">
        <v>124</v>
      </c>
      <c r="F112" s="41">
        <v>100</v>
      </c>
      <c r="G112" s="68">
        <v>19.72</v>
      </c>
      <c r="H112" s="52">
        <v>17.89</v>
      </c>
      <c r="I112" s="52">
        <v>4.76</v>
      </c>
      <c r="J112" s="52">
        <v>168.2</v>
      </c>
      <c r="K112" s="69" t="s">
        <v>127</v>
      </c>
      <c r="L112" s="41"/>
    </row>
    <row r="113" spans="1:12" ht="15" thickBot="1" x14ac:dyDescent="0.35">
      <c r="A113" s="23"/>
      <c r="B113" s="15"/>
      <c r="C113" s="11"/>
      <c r="D113" s="7" t="s">
        <v>29</v>
      </c>
      <c r="E113" s="53" t="s">
        <v>118</v>
      </c>
      <c r="F113" s="41">
        <v>150</v>
      </c>
      <c r="G113" s="51">
        <v>5.52</v>
      </c>
      <c r="H113" s="52">
        <v>4.5199999999999996</v>
      </c>
      <c r="I113" s="52">
        <v>26.45</v>
      </c>
      <c r="J113" s="52">
        <v>168.45</v>
      </c>
      <c r="K113" s="69" t="s">
        <v>120</v>
      </c>
      <c r="L113" s="41"/>
    </row>
    <row r="114" spans="1:12" ht="15" thickBot="1" x14ac:dyDescent="0.35">
      <c r="A114" s="23"/>
      <c r="B114" s="15"/>
      <c r="C114" s="11"/>
      <c r="D114" s="7" t="s">
        <v>30</v>
      </c>
      <c r="E114" s="53" t="s">
        <v>125</v>
      </c>
      <c r="F114" s="41">
        <v>200</v>
      </c>
      <c r="G114" s="51">
        <v>0.44</v>
      </c>
      <c r="H114" s="52">
        <v>7.0000000000000007E-2</v>
      </c>
      <c r="I114" s="52">
        <v>34.28</v>
      </c>
      <c r="J114" s="52">
        <v>139.51</v>
      </c>
      <c r="K114" s="69" t="s">
        <v>128</v>
      </c>
      <c r="L114" s="41"/>
    </row>
    <row r="115" spans="1:12" ht="15" thickBot="1" x14ac:dyDescent="0.35">
      <c r="A115" s="23"/>
      <c r="B115" s="15"/>
      <c r="C115" s="11"/>
      <c r="D115" s="7" t="s">
        <v>31</v>
      </c>
      <c r="E115" s="53" t="s">
        <v>56</v>
      </c>
      <c r="F115" s="41">
        <v>20</v>
      </c>
      <c r="G115" s="51">
        <v>1.32</v>
      </c>
      <c r="H115" s="52">
        <v>0.24</v>
      </c>
      <c r="I115" s="52">
        <v>6.68</v>
      </c>
      <c r="J115" s="52">
        <v>34.799999999999997</v>
      </c>
      <c r="K115" s="42"/>
      <c r="L115" s="41"/>
    </row>
    <row r="116" spans="1:12" ht="14.4" x14ac:dyDescent="0.3">
      <c r="A116" s="23"/>
      <c r="B116" s="15"/>
      <c r="C116" s="11"/>
      <c r="D116" s="7" t="s">
        <v>32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780</v>
      </c>
      <c r="G119" s="19">
        <f t="shared" ref="G119:J119" si="50">SUM(G110:G118)</f>
        <v>32.449999999999996</v>
      </c>
      <c r="H119" s="19">
        <f t="shared" si="50"/>
        <v>34.44</v>
      </c>
      <c r="I119" s="19">
        <f t="shared" si="50"/>
        <v>115.6</v>
      </c>
      <c r="J119" s="19">
        <f t="shared" si="50"/>
        <v>753.3599999999999</v>
      </c>
      <c r="K119" s="25"/>
      <c r="L119" s="19">
        <f t="shared" ref="L119" si="51">SUM(L110:L118)</f>
        <v>0</v>
      </c>
    </row>
    <row r="120" spans="1:12" ht="15" thickBot="1" x14ac:dyDescent="0.3">
      <c r="A120" s="29">
        <f>A101</f>
        <v>2</v>
      </c>
      <c r="B120" s="30">
        <f>B101</f>
        <v>1</v>
      </c>
      <c r="C120" s="83" t="s">
        <v>4</v>
      </c>
      <c r="D120" s="84"/>
      <c r="E120" s="31"/>
      <c r="F120" s="32">
        <f>F109+F119</f>
        <v>1251</v>
      </c>
      <c r="G120" s="32">
        <f t="shared" ref="G120" si="52">G109+G119</f>
        <v>50.449999999999996</v>
      </c>
      <c r="H120" s="32">
        <f t="shared" ref="H120" si="53">H109+H119</f>
        <v>53.15</v>
      </c>
      <c r="I120" s="32">
        <f t="shared" ref="I120" si="54">I109+I119</f>
        <v>205.11</v>
      </c>
      <c r="J120" s="32">
        <f t="shared" ref="J120:L120" si="55">J109+J119</f>
        <v>1289.3399999999999</v>
      </c>
      <c r="K120" s="32"/>
      <c r="L120" s="32">
        <f t="shared" si="55"/>
        <v>0</v>
      </c>
    </row>
    <row r="121" spans="1:12" ht="15" thickBot="1" x14ac:dyDescent="0.35">
      <c r="A121" s="14">
        <v>2</v>
      </c>
      <c r="B121" s="15">
        <v>2</v>
      </c>
      <c r="C121" s="22" t="s">
        <v>20</v>
      </c>
      <c r="D121" s="5" t="s">
        <v>21</v>
      </c>
      <c r="E121" s="51" t="s">
        <v>135</v>
      </c>
      <c r="F121" s="52" t="s">
        <v>58</v>
      </c>
      <c r="G121" s="52">
        <v>12.56</v>
      </c>
      <c r="H121" s="52">
        <v>12</v>
      </c>
      <c r="I121" s="52">
        <v>21.6</v>
      </c>
      <c r="J121" s="52">
        <v>186</v>
      </c>
      <c r="K121" s="55" t="s">
        <v>136</v>
      </c>
      <c r="L121" s="39"/>
    </row>
    <row r="122" spans="1:12" ht="15" thickBot="1" x14ac:dyDescent="0.35">
      <c r="A122" s="14"/>
      <c r="B122" s="15"/>
      <c r="C122" s="11"/>
      <c r="D122" s="6"/>
      <c r="E122" s="51" t="s">
        <v>63</v>
      </c>
      <c r="F122" s="52">
        <v>100</v>
      </c>
      <c r="G122" s="52">
        <v>21.1</v>
      </c>
      <c r="H122" s="52">
        <v>13.6</v>
      </c>
      <c r="I122" s="52"/>
      <c r="J122" s="52">
        <v>206.25</v>
      </c>
      <c r="K122" s="55" t="s">
        <v>67</v>
      </c>
      <c r="L122" s="41"/>
    </row>
    <row r="123" spans="1:12" ht="15" thickBot="1" x14ac:dyDescent="0.35">
      <c r="A123" s="14"/>
      <c r="B123" s="15"/>
      <c r="C123" s="11"/>
      <c r="D123" s="7" t="s">
        <v>22</v>
      </c>
      <c r="E123" s="51" t="s">
        <v>55</v>
      </c>
      <c r="F123" s="52">
        <v>100</v>
      </c>
      <c r="G123" s="52">
        <v>0.1</v>
      </c>
      <c r="H123" s="52"/>
      <c r="I123" s="52">
        <v>7</v>
      </c>
      <c r="J123" s="52">
        <v>14</v>
      </c>
      <c r="K123" s="55" t="s">
        <v>61</v>
      </c>
      <c r="L123" s="41"/>
    </row>
    <row r="124" spans="1:12" ht="15" thickBot="1" x14ac:dyDescent="0.35">
      <c r="A124" s="14"/>
      <c r="B124" s="15"/>
      <c r="C124" s="11"/>
      <c r="D124" s="7" t="s">
        <v>23</v>
      </c>
      <c r="E124" s="51" t="s">
        <v>43</v>
      </c>
      <c r="F124" s="52">
        <v>40</v>
      </c>
      <c r="G124" s="52">
        <v>3.84</v>
      </c>
      <c r="H124" s="52">
        <v>0.47</v>
      </c>
      <c r="I124" s="52">
        <v>23.65</v>
      </c>
      <c r="J124" s="52">
        <v>114.17</v>
      </c>
      <c r="K124" s="59">
        <v>10352005</v>
      </c>
      <c r="L124" s="41"/>
    </row>
    <row r="125" spans="1:12" ht="15" thickBot="1" x14ac:dyDescent="0.35">
      <c r="A125" s="14"/>
      <c r="B125" s="15"/>
      <c r="C125" s="11"/>
      <c r="D125" s="7" t="s">
        <v>24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thickBot="1" x14ac:dyDescent="0.35">
      <c r="A126" s="14"/>
      <c r="B126" s="15"/>
      <c r="C126" s="11"/>
      <c r="D126" s="6"/>
      <c r="E126" s="51" t="s">
        <v>129</v>
      </c>
      <c r="F126" s="52">
        <v>60</v>
      </c>
      <c r="G126" s="52">
        <v>0.66</v>
      </c>
      <c r="H126" s="52">
        <v>0.12</v>
      </c>
      <c r="I126" s="52">
        <v>2.2799999999999998</v>
      </c>
      <c r="J126" s="52">
        <v>13.2</v>
      </c>
      <c r="K126" s="55" t="s">
        <v>133</v>
      </c>
      <c r="L126" s="41"/>
    </row>
    <row r="127" spans="1:12" ht="15" thickBot="1" x14ac:dyDescent="0.35">
      <c r="A127" s="14"/>
      <c r="B127" s="15"/>
      <c r="C127" s="11"/>
      <c r="D127" s="6"/>
      <c r="E127" s="51" t="s">
        <v>56</v>
      </c>
      <c r="F127" s="52">
        <v>20</v>
      </c>
      <c r="G127" s="52">
        <v>1.32</v>
      </c>
      <c r="H127" s="52">
        <v>0.24</v>
      </c>
      <c r="I127" s="52">
        <v>6.68</v>
      </c>
      <c r="J127" s="55">
        <v>34.799999999999997</v>
      </c>
      <c r="K127" s="55" t="s">
        <v>109</v>
      </c>
      <c r="L127" s="41"/>
    </row>
    <row r="128" spans="1:12" ht="15" thickBot="1" x14ac:dyDescent="0.35">
      <c r="A128" s="16"/>
      <c r="B128" s="17"/>
      <c r="C128" s="8"/>
      <c r="D128" s="18" t="s">
        <v>33</v>
      </c>
      <c r="E128" s="9"/>
      <c r="F128" s="19">
        <f>SUM(F121:F127)</f>
        <v>320</v>
      </c>
      <c r="G128" s="19">
        <f t="shared" ref="G128:J128" si="56">SUM(G121:G127)</f>
        <v>39.580000000000005</v>
      </c>
      <c r="H128" s="19">
        <f t="shared" si="56"/>
        <v>26.43</v>
      </c>
      <c r="I128" s="19">
        <f t="shared" si="56"/>
        <v>61.21</v>
      </c>
      <c r="J128" s="19">
        <f t="shared" si="56"/>
        <v>568.41999999999996</v>
      </c>
      <c r="K128" s="25"/>
      <c r="L128" s="19">
        <f t="shared" ref="L128" si="57">SUM(L121:L127)</f>
        <v>0</v>
      </c>
    </row>
    <row r="129" spans="1:12" ht="15" thickBot="1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0" t="s">
        <v>129</v>
      </c>
      <c r="F129" s="51">
        <v>60</v>
      </c>
      <c r="G129" s="52">
        <v>0.66</v>
      </c>
      <c r="H129" s="52">
        <v>0.12</v>
      </c>
      <c r="I129" s="52">
        <v>2.2799999999999998</v>
      </c>
      <c r="J129" s="55">
        <v>13.2</v>
      </c>
      <c r="K129" s="55" t="s">
        <v>133</v>
      </c>
      <c r="L129" s="41"/>
    </row>
    <row r="130" spans="1:12" ht="15.6" thickTop="1" thickBot="1" x14ac:dyDescent="0.35">
      <c r="A130" s="14"/>
      <c r="B130" s="15"/>
      <c r="C130" s="11"/>
      <c r="D130" s="7" t="s">
        <v>27</v>
      </c>
      <c r="E130" s="50" t="s">
        <v>130</v>
      </c>
      <c r="F130" s="70">
        <v>250</v>
      </c>
      <c r="G130" s="71">
        <v>0.18</v>
      </c>
      <c r="H130" s="71">
        <v>3.3</v>
      </c>
      <c r="I130" s="71">
        <v>14.65</v>
      </c>
      <c r="J130" s="71">
        <v>113</v>
      </c>
      <c r="K130" s="59">
        <v>2042005</v>
      </c>
      <c r="L130" s="41"/>
    </row>
    <row r="131" spans="1:12" ht="15" thickBot="1" x14ac:dyDescent="0.35">
      <c r="A131" s="14"/>
      <c r="B131" s="15"/>
      <c r="C131" s="11"/>
      <c r="D131" s="7" t="s">
        <v>28</v>
      </c>
      <c r="E131" s="50" t="s">
        <v>63</v>
      </c>
      <c r="F131" s="51">
        <v>100</v>
      </c>
      <c r="G131" s="52">
        <v>21.1</v>
      </c>
      <c r="H131" s="52">
        <v>13.6</v>
      </c>
      <c r="I131" s="52"/>
      <c r="J131" s="52">
        <v>206.25</v>
      </c>
      <c r="K131" s="51" t="s">
        <v>67</v>
      </c>
      <c r="L131" s="41"/>
    </row>
    <row r="132" spans="1:12" ht="15" thickBot="1" x14ac:dyDescent="0.35">
      <c r="A132" s="14"/>
      <c r="B132" s="15"/>
      <c r="C132" s="11"/>
      <c r="D132" s="7" t="s">
        <v>29</v>
      </c>
      <c r="E132" s="50" t="s">
        <v>131</v>
      </c>
      <c r="F132" s="51">
        <v>150</v>
      </c>
      <c r="G132" s="52">
        <v>3.67</v>
      </c>
      <c r="H132" s="52">
        <v>5.42</v>
      </c>
      <c r="I132" s="52">
        <v>36.67</v>
      </c>
      <c r="J132" s="52">
        <v>186</v>
      </c>
      <c r="K132" s="53" t="s">
        <v>134</v>
      </c>
      <c r="L132" s="41"/>
    </row>
    <row r="133" spans="1:12" ht="15" thickBot="1" x14ac:dyDescent="0.35">
      <c r="A133" s="14"/>
      <c r="B133" s="15"/>
      <c r="C133" s="11"/>
      <c r="D133" s="7" t="s">
        <v>30</v>
      </c>
      <c r="E133" s="50" t="s">
        <v>88</v>
      </c>
      <c r="F133" s="51">
        <v>200</v>
      </c>
      <c r="G133" s="52">
        <v>1.1599999999999999</v>
      </c>
      <c r="H133" s="52">
        <v>0.3</v>
      </c>
      <c r="I133" s="52">
        <v>47.26</v>
      </c>
      <c r="J133" s="52">
        <v>196.38</v>
      </c>
      <c r="K133" s="53" t="s">
        <v>90</v>
      </c>
      <c r="L133" s="41"/>
    </row>
    <row r="134" spans="1:12" ht="15" thickBot="1" x14ac:dyDescent="0.35">
      <c r="A134" s="14"/>
      <c r="B134" s="15"/>
      <c r="C134" s="11"/>
      <c r="D134" s="7" t="s">
        <v>31</v>
      </c>
      <c r="E134" s="41"/>
      <c r="F134" s="41"/>
      <c r="G134" s="41"/>
      <c r="H134" s="41"/>
      <c r="I134" s="41"/>
      <c r="J134" s="41"/>
      <c r="K134" s="42"/>
      <c r="L134" s="41"/>
    </row>
    <row r="135" spans="1:12" ht="15" thickBot="1" x14ac:dyDescent="0.35">
      <c r="A135" s="14"/>
      <c r="B135" s="15"/>
      <c r="C135" s="11"/>
      <c r="D135" s="7" t="s">
        <v>32</v>
      </c>
      <c r="E135" s="50" t="s">
        <v>56</v>
      </c>
      <c r="F135" s="51">
        <v>20</v>
      </c>
      <c r="G135" s="52">
        <v>1.32</v>
      </c>
      <c r="H135" s="52">
        <v>0.24</v>
      </c>
      <c r="I135" s="52">
        <v>6.68</v>
      </c>
      <c r="J135" s="52">
        <v>34.799999999999997</v>
      </c>
      <c r="K135" s="55" t="s">
        <v>109</v>
      </c>
      <c r="L135" s="41"/>
    </row>
    <row r="136" spans="1:12" ht="15" thickBot="1" x14ac:dyDescent="0.35">
      <c r="A136" s="14"/>
      <c r="B136" s="15"/>
      <c r="C136" s="11"/>
      <c r="D136" s="6"/>
      <c r="E136" s="50" t="s">
        <v>45</v>
      </c>
      <c r="F136" s="55" t="s">
        <v>132</v>
      </c>
      <c r="G136" s="52">
        <v>0.4</v>
      </c>
      <c r="H136" s="52">
        <v>0.4</v>
      </c>
      <c r="I136" s="52">
        <v>9.67</v>
      </c>
      <c r="J136" s="52">
        <v>44.4</v>
      </c>
      <c r="K136" s="55" t="s">
        <v>51</v>
      </c>
      <c r="L136" s="41"/>
    </row>
    <row r="137" spans="1:12" ht="14.4" x14ac:dyDescent="0.3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58">SUM(G129:G137)</f>
        <v>28.49</v>
      </c>
      <c r="H138" s="19">
        <f t="shared" si="58"/>
        <v>23.379999999999995</v>
      </c>
      <c r="I138" s="19">
        <f t="shared" si="58"/>
        <v>117.21</v>
      </c>
      <c r="J138" s="19">
        <f t="shared" si="58"/>
        <v>794.03</v>
      </c>
      <c r="K138" s="25"/>
      <c r="L138" s="19">
        <f t="shared" ref="L138" si="59">SUM(L129:L137)</f>
        <v>0</v>
      </c>
    </row>
    <row r="139" spans="1:12" ht="15" thickBot="1" x14ac:dyDescent="0.3">
      <c r="A139" s="33">
        <f>A121</f>
        <v>2</v>
      </c>
      <c r="B139" s="33">
        <f>B121</f>
        <v>2</v>
      </c>
      <c r="C139" s="83" t="s">
        <v>4</v>
      </c>
      <c r="D139" s="84"/>
      <c r="E139" s="31"/>
      <c r="F139" s="32">
        <f>F128+F138</f>
        <v>1100</v>
      </c>
      <c r="G139" s="32">
        <f t="shared" ref="G139" si="60">G128+G138</f>
        <v>68.070000000000007</v>
      </c>
      <c r="H139" s="32">
        <f t="shared" ref="H139" si="61">H128+H138</f>
        <v>49.809999999999995</v>
      </c>
      <c r="I139" s="32">
        <f t="shared" ref="I139" si="62">I128+I138</f>
        <v>178.42</v>
      </c>
      <c r="J139" s="32">
        <f t="shared" ref="J139:L139" si="63">J128+J138</f>
        <v>1362.4499999999998</v>
      </c>
      <c r="K139" s="32"/>
      <c r="L139" s="32">
        <f t="shared" si="63"/>
        <v>0</v>
      </c>
    </row>
    <row r="140" spans="1:12" ht="15" thickBot="1" x14ac:dyDescent="0.35">
      <c r="A140" s="20">
        <v>2</v>
      </c>
      <c r="B140" s="21">
        <v>3</v>
      </c>
      <c r="C140" s="22" t="s">
        <v>20</v>
      </c>
      <c r="D140" s="5" t="s">
        <v>21</v>
      </c>
      <c r="E140" s="51" t="s">
        <v>137</v>
      </c>
      <c r="F140" s="52">
        <v>100</v>
      </c>
      <c r="G140" s="52">
        <v>9.5</v>
      </c>
      <c r="H140" s="52">
        <v>14.16</v>
      </c>
      <c r="I140" s="52">
        <v>1.76</v>
      </c>
      <c r="J140" s="52">
        <v>172.95</v>
      </c>
      <c r="K140" s="68" t="s">
        <v>48</v>
      </c>
      <c r="L140" s="39"/>
    </row>
    <row r="141" spans="1:12" ht="15" thickBot="1" x14ac:dyDescent="0.35">
      <c r="A141" s="23"/>
      <c r="B141" s="15"/>
      <c r="C141" s="11"/>
      <c r="D141" s="6"/>
      <c r="E141" s="67" t="s">
        <v>138</v>
      </c>
      <c r="F141" s="54" t="s">
        <v>139</v>
      </c>
      <c r="G141" s="54">
        <v>4.6399999999999997</v>
      </c>
      <c r="H141" s="54">
        <v>8.3800000000000008</v>
      </c>
      <c r="I141" s="54">
        <v>40.9</v>
      </c>
      <c r="J141" s="54">
        <v>258.08999999999997</v>
      </c>
      <c r="K141" s="67" t="s">
        <v>141</v>
      </c>
      <c r="L141" s="41"/>
    </row>
    <row r="142" spans="1:12" ht="15" thickBot="1" x14ac:dyDescent="0.35">
      <c r="A142" s="23"/>
      <c r="B142" s="15"/>
      <c r="C142" s="11"/>
      <c r="D142" s="7" t="s">
        <v>22</v>
      </c>
      <c r="E142" s="51" t="s">
        <v>140</v>
      </c>
      <c r="F142" s="52">
        <v>200</v>
      </c>
      <c r="G142" s="52">
        <v>2.64</v>
      </c>
      <c r="H142" s="52">
        <v>2.79</v>
      </c>
      <c r="I142" s="52">
        <v>24.11</v>
      </c>
      <c r="J142" s="52">
        <v>108.9</v>
      </c>
      <c r="K142" s="55" t="s">
        <v>142</v>
      </c>
      <c r="L142" s="41"/>
    </row>
    <row r="143" spans="1:12" ht="15.75" customHeight="1" thickBot="1" x14ac:dyDescent="0.35">
      <c r="A143" s="23"/>
      <c r="B143" s="15"/>
      <c r="C143" s="11"/>
      <c r="D143" s="7" t="s">
        <v>23</v>
      </c>
      <c r="E143" s="51" t="s">
        <v>56</v>
      </c>
      <c r="F143" s="52">
        <v>20</v>
      </c>
      <c r="G143" s="52">
        <v>1.32</v>
      </c>
      <c r="H143" s="52">
        <v>0.24</v>
      </c>
      <c r="I143" s="52">
        <v>6.68</v>
      </c>
      <c r="J143" s="52">
        <v>34.799999999999997</v>
      </c>
      <c r="K143" s="55" t="s">
        <v>109</v>
      </c>
      <c r="L143" s="41"/>
    </row>
    <row r="144" spans="1:12" ht="15" thickBot="1" x14ac:dyDescent="0.35">
      <c r="A144" s="23"/>
      <c r="B144" s="15"/>
      <c r="C144" s="11"/>
      <c r="D144" s="7" t="s">
        <v>24</v>
      </c>
      <c r="E144" s="51" t="s">
        <v>69</v>
      </c>
      <c r="F144" s="52">
        <v>100</v>
      </c>
      <c r="G144" s="52">
        <v>0.4</v>
      </c>
      <c r="H144" s="52">
        <v>0.31</v>
      </c>
      <c r="I144" s="52">
        <v>10.31</v>
      </c>
      <c r="J144" s="52">
        <v>45.51</v>
      </c>
      <c r="K144" s="55" t="s">
        <v>51</v>
      </c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thickBot="1" x14ac:dyDescent="0.35">
      <c r="A147" s="24"/>
      <c r="B147" s="17"/>
      <c r="C147" s="8"/>
      <c r="D147" s="18" t="s">
        <v>33</v>
      </c>
      <c r="E147" s="9"/>
      <c r="F147" s="19">
        <f>SUM(F140:F146)</f>
        <v>420</v>
      </c>
      <c r="G147" s="19">
        <f t="shared" ref="G147:J147" si="64">SUM(G140:G146)</f>
        <v>18.5</v>
      </c>
      <c r="H147" s="19">
        <f t="shared" si="64"/>
        <v>25.879999999999995</v>
      </c>
      <c r="I147" s="19">
        <f t="shared" si="64"/>
        <v>83.759999999999991</v>
      </c>
      <c r="J147" s="19">
        <f t="shared" si="64"/>
        <v>620.24999999999989</v>
      </c>
      <c r="K147" s="25"/>
      <c r="L147" s="19">
        <f t="shared" ref="L147" si="65">SUM(L140:L146)</f>
        <v>0</v>
      </c>
    </row>
    <row r="148" spans="1:12" ht="15" thickBot="1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5" t="s">
        <v>143</v>
      </c>
      <c r="F148" s="55">
        <v>80</v>
      </c>
      <c r="G148" s="51">
        <v>1.58</v>
      </c>
      <c r="H148" s="52">
        <v>0.28000000000000003</v>
      </c>
      <c r="I148" s="52">
        <v>10</v>
      </c>
      <c r="J148" s="52">
        <v>35.1</v>
      </c>
      <c r="K148" s="51" t="s">
        <v>147</v>
      </c>
      <c r="L148" s="41"/>
    </row>
    <row r="149" spans="1:12" ht="16.2" thickBot="1" x14ac:dyDescent="0.35">
      <c r="A149" s="23"/>
      <c r="B149" s="15"/>
      <c r="C149" s="11"/>
      <c r="D149" s="7" t="s">
        <v>27</v>
      </c>
      <c r="E149" s="60" t="s">
        <v>144</v>
      </c>
      <c r="F149" s="52">
        <v>250</v>
      </c>
      <c r="G149" s="52">
        <v>5.49</v>
      </c>
      <c r="H149" s="52">
        <v>5.27</v>
      </c>
      <c r="I149" s="52">
        <v>16.54</v>
      </c>
      <c r="J149" s="52">
        <v>148.25</v>
      </c>
      <c r="K149" s="67" t="s">
        <v>83</v>
      </c>
      <c r="L149" s="41"/>
    </row>
    <row r="150" spans="1:12" ht="15" thickBot="1" x14ac:dyDescent="0.35">
      <c r="A150" s="23"/>
      <c r="B150" s="15"/>
      <c r="C150" s="11"/>
      <c r="D150" s="7" t="s">
        <v>28</v>
      </c>
      <c r="E150" s="67" t="s">
        <v>145</v>
      </c>
      <c r="F150" s="54">
        <v>100</v>
      </c>
      <c r="G150" s="54">
        <v>20.66</v>
      </c>
      <c r="H150" s="54">
        <v>5.38</v>
      </c>
      <c r="I150" s="54">
        <v>3.52</v>
      </c>
      <c r="J150" s="54">
        <v>145.69999999999999</v>
      </c>
      <c r="K150" s="67" t="s">
        <v>148</v>
      </c>
      <c r="L150" s="41"/>
    </row>
    <row r="151" spans="1:12" ht="15" thickBot="1" x14ac:dyDescent="0.35">
      <c r="A151" s="23"/>
      <c r="B151" s="15"/>
      <c r="C151" s="11"/>
      <c r="D151" s="7" t="s">
        <v>29</v>
      </c>
      <c r="E151" s="55" t="s">
        <v>146</v>
      </c>
      <c r="F151" s="51" t="s">
        <v>80</v>
      </c>
      <c r="G151" s="52">
        <v>5.52</v>
      </c>
      <c r="H151" s="64">
        <v>14.52</v>
      </c>
      <c r="I151" s="51">
        <v>26.45</v>
      </c>
      <c r="J151" s="52">
        <v>168.45</v>
      </c>
      <c r="K151" s="55" t="s">
        <v>120</v>
      </c>
      <c r="L151" s="41"/>
    </row>
    <row r="152" spans="1:12" ht="15" thickBot="1" x14ac:dyDescent="0.35">
      <c r="A152" s="23"/>
      <c r="B152" s="15"/>
      <c r="C152" s="11"/>
      <c r="D152" s="7" t="s">
        <v>30</v>
      </c>
      <c r="E152" s="51" t="s">
        <v>81</v>
      </c>
      <c r="F152" s="52">
        <v>200</v>
      </c>
      <c r="G152" s="52">
        <v>0.16</v>
      </c>
      <c r="H152" s="52">
        <v>0.16</v>
      </c>
      <c r="I152" s="52">
        <v>23.88</v>
      </c>
      <c r="J152" s="52">
        <v>97.6</v>
      </c>
      <c r="K152" s="55" t="s">
        <v>86</v>
      </c>
      <c r="L152" s="41"/>
    </row>
    <row r="153" spans="1:12" ht="15" thickBot="1" x14ac:dyDescent="0.35">
      <c r="A153" s="23"/>
      <c r="B153" s="15"/>
      <c r="C153" s="11"/>
      <c r="D153" s="7" t="s">
        <v>31</v>
      </c>
      <c r="E153" s="51" t="s">
        <v>56</v>
      </c>
      <c r="F153" s="52">
        <v>20</v>
      </c>
      <c r="G153" s="52">
        <v>1.32</v>
      </c>
      <c r="H153" s="52">
        <v>0.24</v>
      </c>
      <c r="I153" s="52">
        <v>6.68</v>
      </c>
      <c r="J153" s="52">
        <v>34.799999999999997</v>
      </c>
      <c r="K153" s="55" t="s">
        <v>109</v>
      </c>
      <c r="L153" s="41"/>
    </row>
    <row r="154" spans="1:12" ht="15" thickBot="1" x14ac:dyDescent="0.3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55"/>
      <c r="L154" s="41"/>
    </row>
    <row r="155" spans="1:12" ht="15" thickBot="1" x14ac:dyDescent="0.35">
      <c r="A155" s="23"/>
      <c r="B155" s="15"/>
      <c r="C155" s="11"/>
      <c r="D155" s="6"/>
      <c r="E155" s="51" t="s">
        <v>69</v>
      </c>
      <c r="F155" s="52">
        <v>100</v>
      </c>
      <c r="G155" s="52">
        <v>0.4</v>
      </c>
      <c r="H155" s="52">
        <v>0.31</v>
      </c>
      <c r="I155" s="52">
        <v>10.31</v>
      </c>
      <c r="J155" s="52">
        <v>45.51</v>
      </c>
      <c r="K155" s="55" t="s">
        <v>51</v>
      </c>
      <c r="L155" s="41"/>
    </row>
    <row r="156" spans="1:12" ht="14.4" x14ac:dyDescent="0.3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750</v>
      </c>
      <c r="G157" s="19">
        <f t="shared" ref="G157:J157" si="66">SUM(G148:G156)</f>
        <v>35.129999999999995</v>
      </c>
      <c r="H157" s="19">
        <f t="shared" si="66"/>
        <v>26.159999999999997</v>
      </c>
      <c r="I157" s="19">
        <f t="shared" si="66"/>
        <v>97.38</v>
      </c>
      <c r="J157" s="19">
        <f t="shared" si="66"/>
        <v>675.40999999999985</v>
      </c>
      <c r="K157" s="25"/>
      <c r="L157" s="19">
        <f t="shared" ref="L157" si="67">SUM(L148:L156)</f>
        <v>0</v>
      </c>
    </row>
    <row r="158" spans="1:12" ht="15" thickBot="1" x14ac:dyDescent="0.3">
      <c r="A158" s="29">
        <f>A140</f>
        <v>2</v>
      </c>
      <c r="B158" s="30">
        <f>B140</f>
        <v>3</v>
      </c>
      <c r="C158" s="83" t="s">
        <v>4</v>
      </c>
      <c r="D158" s="84"/>
      <c r="E158" s="31"/>
      <c r="F158" s="32">
        <f>F147+F157</f>
        <v>1170</v>
      </c>
      <c r="G158" s="32">
        <f t="shared" ref="G158" si="68">G147+G157</f>
        <v>53.629999999999995</v>
      </c>
      <c r="H158" s="32">
        <f t="shared" ref="H158" si="69">H147+H157</f>
        <v>52.039999999999992</v>
      </c>
      <c r="I158" s="32">
        <f t="shared" ref="I158" si="70">I147+I157</f>
        <v>181.14</v>
      </c>
      <c r="J158" s="32">
        <f t="shared" ref="J158:L158" si="71">J147+J157</f>
        <v>1295.6599999999999</v>
      </c>
      <c r="K158" s="32"/>
      <c r="L158" s="32">
        <f t="shared" si="71"/>
        <v>0</v>
      </c>
    </row>
    <row r="159" spans="1:12" ht="15" thickBot="1" x14ac:dyDescent="0.35">
      <c r="A159" s="20">
        <v>2</v>
      </c>
      <c r="B159" s="21">
        <v>4</v>
      </c>
      <c r="C159" s="22" t="s">
        <v>20</v>
      </c>
      <c r="D159" s="5" t="s">
        <v>21</v>
      </c>
      <c r="E159" s="51" t="s">
        <v>149</v>
      </c>
      <c r="F159" s="52">
        <v>100</v>
      </c>
      <c r="G159" s="52">
        <v>13.36</v>
      </c>
      <c r="H159" s="52">
        <v>14.08</v>
      </c>
      <c r="I159" s="52">
        <v>3.27</v>
      </c>
      <c r="J159" s="52">
        <v>164</v>
      </c>
      <c r="K159" s="55" t="s">
        <v>155</v>
      </c>
      <c r="L159" s="39"/>
    </row>
    <row r="160" spans="1:12" ht="15" thickBot="1" x14ac:dyDescent="0.35">
      <c r="A160" s="23"/>
      <c r="B160" s="15"/>
      <c r="C160" s="11"/>
      <c r="D160" s="6"/>
      <c r="E160" s="51" t="s">
        <v>150</v>
      </c>
      <c r="F160" s="52">
        <v>150</v>
      </c>
      <c r="G160" s="52">
        <v>3.02</v>
      </c>
      <c r="H160" s="52">
        <v>4.16</v>
      </c>
      <c r="I160" s="52">
        <v>21.36</v>
      </c>
      <c r="J160" s="52">
        <v>135</v>
      </c>
      <c r="K160" s="55" t="s">
        <v>156</v>
      </c>
      <c r="L160" s="41"/>
    </row>
    <row r="161" spans="1:12" ht="15" thickBot="1" x14ac:dyDescent="0.35">
      <c r="A161" s="23"/>
      <c r="B161" s="15"/>
      <c r="C161" s="11"/>
      <c r="D161" s="7" t="s">
        <v>22</v>
      </c>
      <c r="E161" s="51" t="s">
        <v>151</v>
      </c>
      <c r="F161" s="52">
        <v>200</v>
      </c>
      <c r="G161" s="52">
        <v>0.2</v>
      </c>
      <c r="H161" s="52"/>
      <c r="I161" s="52">
        <v>14</v>
      </c>
      <c r="J161" s="52">
        <v>28</v>
      </c>
      <c r="K161" s="59">
        <v>9452005</v>
      </c>
      <c r="L161" s="41"/>
    </row>
    <row r="162" spans="1:12" ht="15" thickBot="1" x14ac:dyDescent="0.35">
      <c r="A162" s="23"/>
      <c r="B162" s="15"/>
      <c r="C162" s="11"/>
      <c r="D162" s="7" t="s">
        <v>23</v>
      </c>
      <c r="E162" s="51" t="s">
        <v>43</v>
      </c>
      <c r="F162" s="52">
        <v>50</v>
      </c>
      <c r="G162" s="52">
        <v>3.84</v>
      </c>
      <c r="H162" s="52">
        <v>0.47</v>
      </c>
      <c r="I162" s="52">
        <v>23.65</v>
      </c>
      <c r="J162" s="52">
        <v>114.17</v>
      </c>
      <c r="K162" s="59">
        <v>10352005</v>
      </c>
      <c r="L162" s="41"/>
    </row>
    <row r="163" spans="1:12" ht="15" thickBot="1" x14ac:dyDescent="0.35">
      <c r="A163" s="23"/>
      <c r="B163" s="15"/>
      <c r="C163" s="11"/>
      <c r="D163" s="7" t="s">
        <v>24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thickBot="1" x14ac:dyDescent="0.35">
      <c r="A164" s="23"/>
      <c r="B164" s="15"/>
      <c r="C164" s="11"/>
      <c r="D164" s="6"/>
      <c r="E164" s="51" t="s">
        <v>152</v>
      </c>
      <c r="F164" s="52">
        <v>30</v>
      </c>
      <c r="G164" s="52">
        <v>0.4</v>
      </c>
      <c r="H164" s="52"/>
      <c r="I164" s="52">
        <v>29.8</v>
      </c>
      <c r="J164" s="52">
        <v>115.5</v>
      </c>
      <c r="K164" s="42"/>
      <c r="L164" s="41"/>
    </row>
    <row r="165" spans="1:12" ht="16.2" thickBot="1" x14ac:dyDescent="0.35">
      <c r="A165" s="23"/>
      <c r="B165" s="15"/>
      <c r="C165" s="11"/>
      <c r="D165" s="6"/>
      <c r="E165" s="60"/>
      <c r="F165" s="52"/>
      <c r="G165" s="52"/>
      <c r="H165" s="52"/>
      <c r="I165" s="52"/>
      <c r="J165" s="52"/>
      <c r="K165" s="55"/>
      <c r="L165" s="41"/>
    </row>
    <row r="166" spans="1:12" ht="15" thickBot="1" x14ac:dyDescent="0.35">
      <c r="A166" s="24"/>
      <c r="B166" s="17"/>
      <c r="C166" s="8"/>
      <c r="D166" s="18" t="s">
        <v>33</v>
      </c>
      <c r="E166" s="9"/>
      <c r="F166" s="19">
        <f>SUM(F159:F165)</f>
        <v>530</v>
      </c>
      <c r="G166" s="19">
        <f t="shared" ref="G166:J166" si="72">SUM(G159:G165)</f>
        <v>20.819999999999997</v>
      </c>
      <c r="H166" s="19">
        <f t="shared" si="72"/>
        <v>18.71</v>
      </c>
      <c r="I166" s="19">
        <f t="shared" si="72"/>
        <v>92.08</v>
      </c>
      <c r="J166" s="19">
        <f t="shared" si="72"/>
        <v>556.67000000000007</v>
      </c>
      <c r="K166" s="25"/>
      <c r="L166" s="19">
        <f t="shared" ref="L166" si="73">SUM(L159:L165)</f>
        <v>0</v>
      </c>
    </row>
    <row r="167" spans="1:12" ht="16.2" thickBot="1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60" t="s">
        <v>153</v>
      </c>
      <c r="F167" s="52">
        <v>60</v>
      </c>
      <c r="G167" s="52">
        <v>1</v>
      </c>
      <c r="H167" s="52">
        <v>2.5099999999999998</v>
      </c>
      <c r="I167" s="52">
        <v>4.91</v>
      </c>
      <c r="J167" s="52">
        <v>46.26</v>
      </c>
      <c r="K167" s="51" t="s">
        <v>154</v>
      </c>
      <c r="L167" s="41"/>
    </row>
    <row r="168" spans="1:12" ht="16.2" thickBot="1" x14ac:dyDescent="0.35">
      <c r="A168" s="23"/>
      <c r="B168" s="15"/>
      <c r="C168" s="11"/>
      <c r="D168" s="7" t="s">
        <v>27</v>
      </c>
      <c r="E168" s="60" t="s">
        <v>87</v>
      </c>
      <c r="F168" s="52">
        <v>250</v>
      </c>
      <c r="G168" s="52">
        <v>2.62</v>
      </c>
      <c r="H168" s="52">
        <v>3.38</v>
      </c>
      <c r="I168" s="52">
        <v>15.97</v>
      </c>
      <c r="J168" s="52">
        <v>106.6</v>
      </c>
      <c r="K168" s="67" t="s">
        <v>158</v>
      </c>
      <c r="L168" s="41"/>
    </row>
    <row r="169" spans="1:12" ht="15" thickBot="1" x14ac:dyDescent="0.35">
      <c r="A169" s="23"/>
      <c r="B169" s="15"/>
      <c r="C169" s="11"/>
      <c r="D169" s="7" t="s">
        <v>28</v>
      </c>
      <c r="E169" s="67" t="s">
        <v>149</v>
      </c>
      <c r="F169" s="54">
        <v>100</v>
      </c>
      <c r="G169" s="54">
        <v>13.36</v>
      </c>
      <c r="H169" s="54">
        <v>14.08</v>
      </c>
      <c r="I169" s="54">
        <v>3.27</v>
      </c>
      <c r="J169" s="54">
        <v>164</v>
      </c>
      <c r="K169" s="67" t="s">
        <v>155</v>
      </c>
      <c r="L169" s="41"/>
    </row>
    <row r="170" spans="1:12" ht="15" thickBot="1" x14ac:dyDescent="0.35">
      <c r="A170" s="23"/>
      <c r="B170" s="15"/>
      <c r="C170" s="11"/>
      <c r="D170" s="7" t="s">
        <v>29</v>
      </c>
      <c r="E170" s="51" t="s">
        <v>150</v>
      </c>
      <c r="F170" s="52">
        <v>150</v>
      </c>
      <c r="G170" s="52">
        <v>3.02</v>
      </c>
      <c r="H170" s="52">
        <v>4.16</v>
      </c>
      <c r="I170" s="52">
        <v>21.36</v>
      </c>
      <c r="J170" s="52">
        <v>135</v>
      </c>
      <c r="K170" s="67" t="s">
        <v>156</v>
      </c>
      <c r="L170" s="41"/>
    </row>
    <row r="171" spans="1:12" ht="15" thickBot="1" x14ac:dyDescent="0.35">
      <c r="A171" s="23"/>
      <c r="B171" s="15"/>
      <c r="C171" s="11"/>
      <c r="D171" s="7" t="s">
        <v>30</v>
      </c>
      <c r="E171" s="51" t="s">
        <v>157</v>
      </c>
      <c r="F171" s="52">
        <v>200</v>
      </c>
      <c r="G171" s="52">
        <v>1.2</v>
      </c>
      <c r="H171" s="52"/>
      <c r="I171" s="52">
        <v>25.4</v>
      </c>
      <c r="J171" s="52">
        <v>105.6</v>
      </c>
      <c r="K171" s="55" t="s">
        <v>159</v>
      </c>
      <c r="L171" s="41"/>
    </row>
    <row r="172" spans="1:12" ht="15" thickBot="1" x14ac:dyDescent="0.35">
      <c r="A172" s="23"/>
      <c r="B172" s="15"/>
      <c r="C172" s="11"/>
      <c r="D172" s="7" t="s">
        <v>31</v>
      </c>
      <c r="E172" s="51" t="s">
        <v>43</v>
      </c>
      <c r="F172" s="52">
        <v>40</v>
      </c>
      <c r="G172" s="52">
        <v>3.84</v>
      </c>
      <c r="H172" s="52">
        <v>0.47</v>
      </c>
      <c r="I172" s="52">
        <v>23.65</v>
      </c>
      <c r="J172" s="52">
        <v>114.17</v>
      </c>
      <c r="K172" s="59">
        <v>10352005</v>
      </c>
      <c r="L172" s="41"/>
    </row>
    <row r="173" spans="1:12" ht="15" thickBot="1" x14ac:dyDescent="0.3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thickBot="1" x14ac:dyDescent="0.35">
      <c r="A174" s="23"/>
      <c r="B174" s="15"/>
      <c r="C174" s="11"/>
      <c r="D174" s="6"/>
      <c r="E174" s="51" t="s">
        <v>152</v>
      </c>
      <c r="F174" s="52">
        <v>30</v>
      </c>
      <c r="G174" s="52">
        <v>0.4</v>
      </c>
      <c r="H174" s="52"/>
      <c r="I174" s="52">
        <v>29.8</v>
      </c>
      <c r="J174" s="52">
        <v>115.5</v>
      </c>
      <c r="K174" s="42"/>
      <c r="L174" s="41"/>
    </row>
    <row r="175" spans="1:12" ht="14.4" x14ac:dyDescent="0.3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830</v>
      </c>
      <c r="G176" s="19">
        <f t="shared" ref="G176:J176" si="74">SUM(G167:G175)</f>
        <v>25.439999999999998</v>
      </c>
      <c r="H176" s="19">
        <f t="shared" si="74"/>
        <v>24.599999999999998</v>
      </c>
      <c r="I176" s="19">
        <f t="shared" si="74"/>
        <v>124.36</v>
      </c>
      <c r="J176" s="19">
        <f t="shared" si="74"/>
        <v>787.13</v>
      </c>
      <c r="K176" s="25"/>
      <c r="L176" s="19">
        <f t="shared" ref="L176" si="75">SUM(L167:L175)</f>
        <v>0</v>
      </c>
    </row>
    <row r="177" spans="1:12" ht="15" thickBot="1" x14ac:dyDescent="0.3">
      <c r="A177" s="29">
        <f>A159</f>
        <v>2</v>
      </c>
      <c r="B177" s="30">
        <f>B159</f>
        <v>4</v>
      </c>
      <c r="C177" s="83" t="s">
        <v>4</v>
      </c>
      <c r="D177" s="84"/>
      <c r="E177" s="31"/>
      <c r="F177" s="32">
        <f>F166+F176</f>
        <v>1360</v>
      </c>
      <c r="G177" s="32">
        <f t="shared" ref="G177" si="76">G166+G176</f>
        <v>46.259999999999991</v>
      </c>
      <c r="H177" s="32">
        <f t="shared" ref="H177" si="77">H166+H176</f>
        <v>43.31</v>
      </c>
      <c r="I177" s="32">
        <f t="shared" ref="I177" si="78">I166+I176</f>
        <v>216.44</v>
      </c>
      <c r="J177" s="32">
        <f t="shared" ref="J177:L177" si="79">J166+J176</f>
        <v>1343.8000000000002</v>
      </c>
      <c r="K177" s="32"/>
      <c r="L177" s="32">
        <f t="shared" si="79"/>
        <v>0</v>
      </c>
    </row>
    <row r="178" spans="1:12" ht="15" thickBot="1" x14ac:dyDescent="0.35">
      <c r="A178" s="20">
        <v>2</v>
      </c>
      <c r="B178" s="21">
        <v>5</v>
      </c>
      <c r="C178" s="22" t="s">
        <v>20</v>
      </c>
      <c r="D178" s="5" t="s">
        <v>21</v>
      </c>
      <c r="E178" s="51" t="s">
        <v>102</v>
      </c>
      <c r="F178" s="52">
        <v>90</v>
      </c>
      <c r="G178" s="52">
        <v>21.02</v>
      </c>
      <c r="H178" s="52">
        <v>23.92</v>
      </c>
      <c r="I178" s="52">
        <v>7.1999999999999995E-2</v>
      </c>
      <c r="J178" s="52">
        <v>284.39999999999998</v>
      </c>
      <c r="K178" s="55" t="s">
        <v>107</v>
      </c>
      <c r="L178" s="39"/>
    </row>
    <row r="179" spans="1:12" ht="15" thickBot="1" x14ac:dyDescent="0.35">
      <c r="A179" s="23"/>
      <c r="B179" s="15"/>
      <c r="C179" s="11"/>
      <c r="D179" s="6"/>
      <c r="E179" s="51" t="s">
        <v>160</v>
      </c>
      <c r="F179" s="52">
        <v>50</v>
      </c>
      <c r="G179" s="52">
        <v>1.02</v>
      </c>
      <c r="H179" s="52">
        <v>1.84</v>
      </c>
      <c r="I179" s="52">
        <v>3.95</v>
      </c>
      <c r="J179" s="52">
        <v>38.5</v>
      </c>
      <c r="K179" s="55" t="s">
        <v>170</v>
      </c>
      <c r="L179" s="41"/>
    </row>
    <row r="180" spans="1:12" ht="15" thickBot="1" x14ac:dyDescent="0.35">
      <c r="A180" s="23"/>
      <c r="B180" s="15"/>
      <c r="C180" s="11"/>
      <c r="D180" s="7" t="s">
        <v>22</v>
      </c>
      <c r="E180" s="51" t="s">
        <v>163</v>
      </c>
      <c r="F180" s="52">
        <v>200</v>
      </c>
      <c r="G180" s="52">
        <v>1.4</v>
      </c>
      <c r="H180" s="52">
        <v>2</v>
      </c>
      <c r="I180" s="52">
        <v>22.4</v>
      </c>
      <c r="J180" s="52">
        <v>116</v>
      </c>
      <c r="K180" s="55" t="s">
        <v>171</v>
      </c>
      <c r="L180" s="41"/>
    </row>
    <row r="181" spans="1:12" ht="15" thickBot="1" x14ac:dyDescent="0.35">
      <c r="A181" s="23"/>
      <c r="B181" s="15"/>
      <c r="C181" s="11"/>
      <c r="D181" s="7" t="s">
        <v>23</v>
      </c>
      <c r="E181" s="51" t="s">
        <v>56</v>
      </c>
      <c r="F181" s="52">
        <v>20</v>
      </c>
      <c r="G181" s="52">
        <v>1.32</v>
      </c>
      <c r="H181" s="52">
        <v>0.24</v>
      </c>
      <c r="I181" s="52">
        <v>6.68</v>
      </c>
      <c r="J181" s="52">
        <v>34.799999999999997</v>
      </c>
      <c r="K181" s="55" t="s">
        <v>109</v>
      </c>
      <c r="L181" s="41"/>
    </row>
    <row r="182" spans="1:12" ht="15" thickBot="1" x14ac:dyDescent="0.35">
      <c r="A182" s="23"/>
      <c r="B182" s="15"/>
      <c r="C182" s="11"/>
      <c r="D182" s="7" t="s">
        <v>24</v>
      </c>
      <c r="E182" s="51" t="s">
        <v>164</v>
      </c>
      <c r="F182" s="52">
        <v>100</v>
      </c>
      <c r="G182" s="52">
        <v>0.85</v>
      </c>
      <c r="H182" s="52">
        <v>0.15</v>
      </c>
      <c r="I182" s="52">
        <v>8.15</v>
      </c>
      <c r="J182" s="52">
        <v>37.28</v>
      </c>
      <c r="K182" s="55" t="s">
        <v>51</v>
      </c>
      <c r="L182" s="41"/>
    </row>
    <row r="183" spans="1:12" ht="15" thickBot="1" x14ac:dyDescent="0.35">
      <c r="A183" s="23"/>
      <c r="B183" s="15"/>
      <c r="C183" s="11"/>
      <c r="D183" s="6"/>
      <c r="E183" s="51" t="s">
        <v>161</v>
      </c>
      <c r="F183" s="52">
        <v>100</v>
      </c>
      <c r="G183" s="52">
        <v>3.37</v>
      </c>
      <c r="H183" s="52">
        <v>3.74</v>
      </c>
      <c r="I183" s="52">
        <v>6.01</v>
      </c>
      <c r="J183" s="52">
        <v>71</v>
      </c>
      <c r="K183" s="55" t="s">
        <v>169</v>
      </c>
      <c r="L183" s="41"/>
    </row>
    <row r="184" spans="1:12" ht="15" thickBot="1" x14ac:dyDescent="0.35">
      <c r="A184" s="23"/>
      <c r="B184" s="15"/>
      <c r="C184" s="11"/>
      <c r="D184" s="6"/>
      <c r="E184" s="51" t="s">
        <v>165</v>
      </c>
      <c r="F184" s="64">
        <v>30</v>
      </c>
      <c r="G184" s="51">
        <v>0.1</v>
      </c>
      <c r="H184" s="52">
        <v>0.4</v>
      </c>
      <c r="I184" s="52">
        <v>42.3</v>
      </c>
      <c r="J184" s="52">
        <v>54</v>
      </c>
      <c r="K184" s="42"/>
      <c r="L184" s="41"/>
    </row>
    <row r="185" spans="1:12" ht="15" thickBot="1" x14ac:dyDescent="0.35">
      <c r="A185" s="23"/>
      <c r="B185" s="15"/>
      <c r="C185" s="11"/>
      <c r="D185" s="6"/>
      <c r="E185" s="51" t="s">
        <v>162</v>
      </c>
      <c r="F185" s="52">
        <v>60</v>
      </c>
      <c r="G185" s="52">
        <v>0.48</v>
      </c>
      <c r="H185" s="52">
        <v>5.1999999999999998E-2</v>
      </c>
      <c r="I185" s="52">
        <v>1.02</v>
      </c>
      <c r="J185" s="52">
        <v>7.2</v>
      </c>
      <c r="K185" s="55" t="s">
        <v>168</v>
      </c>
      <c r="L185" s="41"/>
    </row>
    <row r="186" spans="1:12" ht="15.75" customHeight="1" thickBot="1" x14ac:dyDescent="0.35">
      <c r="A186" s="24"/>
      <c r="B186" s="17"/>
      <c r="C186" s="8"/>
      <c r="D186" s="18" t="s">
        <v>33</v>
      </c>
      <c r="E186" s="9"/>
      <c r="F186" s="19">
        <f>SUM(F178:F185)</f>
        <v>650</v>
      </c>
      <c r="G186" s="19">
        <f t="shared" ref="G186:J186" si="80">SUM(G178:G185)</f>
        <v>29.560000000000002</v>
      </c>
      <c r="H186" s="19">
        <f t="shared" si="80"/>
        <v>32.341999999999999</v>
      </c>
      <c r="I186" s="19">
        <f t="shared" si="80"/>
        <v>90.581999999999979</v>
      </c>
      <c r="J186" s="19">
        <f t="shared" si="80"/>
        <v>643.18000000000006</v>
      </c>
      <c r="K186" s="25"/>
      <c r="L186" s="19">
        <f t="shared" ref="L186" si="81">SUM(L178:L185)</f>
        <v>0</v>
      </c>
    </row>
    <row r="187" spans="1:12" ht="15" thickBot="1" x14ac:dyDescent="0.3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51" t="s">
        <v>162</v>
      </c>
      <c r="F187" s="52">
        <v>60</v>
      </c>
      <c r="G187" s="52">
        <v>0.48</v>
      </c>
      <c r="H187" s="52">
        <v>5.1999999999999998E-2</v>
      </c>
      <c r="I187" s="52">
        <v>1.02</v>
      </c>
      <c r="J187" s="52">
        <v>7.2</v>
      </c>
      <c r="K187" s="55" t="s">
        <v>168</v>
      </c>
      <c r="L187" s="41"/>
    </row>
    <row r="188" spans="1:12" ht="15" thickBot="1" x14ac:dyDescent="0.35">
      <c r="A188" s="23"/>
      <c r="B188" s="15"/>
      <c r="C188" s="11"/>
      <c r="D188" s="7" t="s">
        <v>27</v>
      </c>
      <c r="E188" s="51" t="s">
        <v>166</v>
      </c>
      <c r="F188" s="55" t="s">
        <v>167</v>
      </c>
      <c r="G188" s="64">
        <v>4.67</v>
      </c>
      <c r="H188" s="64">
        <v>5.86</v>
      </c>
      <c r="I188" s="64">
        <v>5.9</v>
      </c>
      <c r="J188" s="64">
        <v>99.09</v>
      </c>
      <c r="K188" s="59">
        <v>3612002</v>
      </c>
      <c r="L188" s="41"/>
    </row>
    <row r="189" spans="1:12" ht="15" thickBot="1" x14ac:dyDescent="0.35">
      <c r="A189" s="23"/>
      <c r="B189" s="15"/>
      <c r="C189" s="11"/>
      <c r="D189" s="7" t="s">
        <v>28</v>
      </c>
      <c r="E189" s="51" t="s">
        <v>102</v>
      </c>
      <c r="F189" s="52">
        <v>90</v>
      </c>
      <c r="G189" s="52">
        <v>21.02</v>
      </c>
      <c r="H189" s="52">
        <v>23.92</v>
      </c>
      <c r="I189" s="52">
        <v>7.1999999999999995E-2</v>
      </c>
      <c r="J189" s="52">
        <v>284.39999999999998</v>
      </c>
      <c r="K189" s="55" t="s">
        <v>107</v>
      </c>
      <c r="L189" s="41"/>
    </row>
    <row r="190" spans="1:12" ht="15" thickBot="1" x14ac:dyDescent="0.35">
      <c r="A190" s="23"/>
      <c r="B190" s="15"/>
      <c r="C190" s="11"/>
      <c r="D190" s="7" t="s">
        <v>29</v>
      </c>
      <c r="E190" s="51" t="s">
        <v>160</v>
      </c>
      <c r="F190" s="52">
        <v>50</v>
      </c>
      <c r="G190" s="52">
        <v>1.02</v>
      </c>
      <c r="H190" s="52">
        <v>1.84</v>
      </c>
      <c r="I190" s="52">
        <v>3.95</v>
      </c>
      <c r="J190" s="52">
        <v>38.5</v>
      </c>
      <c r="K190" s="55" t="s">
        <v>170</v>
      </c>
      <c r="L190" s="41"/>
    </row>
    <row r="191" spans="1:12" ht="15" thickBot="1" x14ac:dyDescent="0.35">
      <c r="A191" s="23"/>
      <c r="B191" s="15"/>
      <c r="C191" s="11"/>
      <c r="D191" s="7" t="s">
        <v>30</v>
      </c>
      <c r="E191" s="51" t="s">
        <v>74</v>
      </c>
      <c r="F191" s="52">
        <v>200</v>
      </c>
      <c r="G191" s="52">
        <v>0.78</v>
      </c>
      <c r="H191" s="52">
        <v>0.05</v>
      </c>
      <c r="I191" s="52">
        <v>27.63</v>
      </c>
      <c r="J191" s="52">
        <v>114.8</v>
      </c>
      <c r="K191" s="55">
        <v>348</v>
      </c>
      <c r="L191" s="41"/>
    </row>
    <row r="192" spans="1:12" ht="15" thickBot="1" x14ac:dyDescent="0.35">
      <c r="A192" s="23"/>
      <c r="B192" s="15"/>
      <c r="C192" s="11"/>
      <c r="D192" s="7" t="s">
        <v>31</v>
      </c>
      <c r="E192" s="51" t="s">
        <v>56</v>
      </c>
      <c r="F192" s="52">
        <v>20</v>
      </c>
      <c r="G192" s="52">
        <v>1.32</v>
      </c>
      <c r="H192" s="52">
        <v>0.24</v>
      </c>
      <c r="I192" s="52">
        <v>6.68</v>
      </c>
      <c r="J192" s="52">
        <v>34.799999999999997</v>
      </c>
      <c r="K192" s="55" t="s">
        <v>109</v>
      </c>
      <c r="L192" s="41"/>
    </row>
    <row r="193" spans="1:12" ht="15" thickBot="1" x14ac:dyDescent="0.35">
      <c r="A193" s="23"/>
      <c r="B193" s="15"/>
      <c r="C193" s="11"/>
      <c r="D193" s="7" t="s">
        <v>32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thickBot="1" x14ac:dyDescent="0.35">
      <c r="A194" s="23"/>
      <c r="B194" s="15"/>
      <c r="C194" s="11"/>
      <c r="D194" s="6"/>
      <c r="E194" s="51" t="s">
        <v>161</v>
      </c>
      <c r="F194" s="52">
        <v>100</v>
      </c>
      <c r="G194" s="52">
        <v>3.37</v>
      </c>
      <c r="H194" s="52">
        <v>3.74</v>
      </c>
      <c r="I194" s="52">
        <v>6.01</v>
      </c>
      <c r="J194" s="52">
        <v>71</v>
      </c>
      <c r="K194" s="55" t="s">
        <v>169</v>
      </c>
      <c r="L194" s="41"/>
    </row>
    <row r="195" spans="1:12" ht="15" thickBot="1" x14ac:dyDescent="0.35">
      <c r="A195" s="23"/>
      <c r="B195" s="15"/>
      <c r="C195" s="11"/>
      <c r="D195" s="6"/>
      <c r="E195" s="51" t="s">
        <v>164</v>
      </c>
      <c r="F195" s="52">
        <v>100</v>
      </c>
      <c r="G195" s="52">
        <v>0.85</v>
      </c>
      <c r="H195" s="52">
        <v>0.15</v>
      </c>
      <c r="I195" s="52">
        <v>8.15</v>
      </c>
      <c r="J195" s="52">
        <v>37.28</v>
      </c>
      <c r="K195" s="55" t="s">
        <v>51</v>
      </c>
      <c r="L195" s="41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620</v>
      </c>
      <c r="G196" s="19">
        <f t="shared" ref="G196:J196" si="82">SUM(G187:G195)</f>
        <v>33.510000000000005</v>
      </c>
      <c r="H196" s="19">
        <f t="shared" si="82"/>
        <v>35.851999999999997</v>
      </c>
      <c r="I196" s="19">
        <f t="shared" si="82"/>
        <v>59.411999999999999</v>
      </c>
      <c r="J196" s="19">
        <f t="shared" si="82"/>
        <v>687.06999999999994</v>
      </c>
      <c r="K196" s="25"/>
      <c r="L196" s="19">
        <f t="shared" ref="L196" si="83">SUM(L187:L195)</f>
        <v>0</v>
      </c>
    </row>
    <row r="197" spans="1:12" ht="14.4" x14ac:dyDescent="0.25">
      <c r="A197" s="29">
        <f>A178</f>
        <v>2</v>
      </c>
      <c r="B197" s="30">
        <f>B178</f>
        <v>5</v>
      </c>
      <c r="C197" s="83" t="s">
        <v>4</v>
      </c>
      <c r="D197" s="84"/>
      <c r="E197" s="31"/>
      <c r="F197" s="32">
        <f>F186+F196</f>
        <v>1270</v>
      </c>
      <c r="G197" s="32">
        <f t="shared" ref="G197" si="84">G186+G196</f>
        <v>63.070000000000007</v>
      </c>
      <c r="H197" s="32">
        <f t="shared" ref="H197" si="85">H186+H196</f>
        <v>68.193999999999988</v>
      </c>
      <c r="I197" s="32">
        <f t="shared" ref="I197" si="86">I186+I196</f>
        <v>149.99399999999997</v>
      </c>
      <c r="J197" s="32">
        <f t="shared" ref="J197:L197" si="87">J186+J196</f>
        <v>1330.25</v>
      </c>
      <c r="K197" s="32"/>
      <c r="L197" s="32">
        <f t="shared" si="87"/>
        <v>0</v>
      </c>
    </row>
    <row r="198" spans="1:12" x14ac:dyDescent="0.25">
      <c r="A198" s="27"/>
      <c r="B198" s="28"/>
      <c r="C198" s="85" t="s">
        <v>5</v>
      </c>
      <c r="D198" s="85"/>
      <c r="E198" s="85"/>
      <c r="F198" s="34">
        <f>(F24+F43+F62+F81+F100+F120+F139+F158+F177+F197)/(IF(F24=0,0,1)+IF(F43=0,0,1)+IF(F62=0,0,1)+IF(F81=0,0,1)+IF(F100=0,0,1)+IF(F120=0,0,1)+IF(F139=0,0,1)+IF(F158=0,0,1)+IF(F177=0,0,1)+IF(F197=0,0,1))</f>
        <v>1201.0999999999999</v>
      </c>
      <c r="G198" s="34">
        <f>(G24+G43+G62+G81+G100+G120+G139+G158+G177+G197)/(IF(G24=0,0,1)+IF(G43=0,0,1)+IF(G62=0,0,1)+IF(G81=0,0,1)+IF(G100=0,0,1)+IF(G120=0,0,1)+IF(G139=0,0,1)+IF(G158=0,0,1)+IF(G177=0,0,1)+IF(G197=0,0,1))</f>
        <v>63.043999999999997</v>
      </c>
      <c r="H198" s="34">
        <f>(H24+H43+H62+H81+H100+H120+H139+H158+H177+H197)/(IF(H24=0,0,1)+IF(H43=0,0,1)+IF(H62=0,0,1)+IF(H81=0,0,1)+IF(H100=0,0,1)+IF(H120=0,0,1)+IF(H139=0,0,1)+IF(H158=0,0,1)+IF(H177=0,0,1)+IF(H197=0,0,1))</f>
        <v>53.857399999999998</v>
      </c>
      <c r="I198" s="34">
        <f>(I24+I43+I62+I81+I100+I120+I139+I158+I177+I197)/(IF(I24=0,0,1)+IF(I43=0,0,1)+IF(I62=0,0,1)+IF(I81=0,0,1)+IF(I100=0,0,1)+IF(I120=0,0,1)+IF(I139=0,0,1)+IF(I158=0,0,1)+IF(I177=0,0,1)+IF(I197=0,0,1))</f>
        <v>194.48159999999996</v>
      </c>
      <c r="J198" s="34">
        <f>(J24+J43+J62+J81+J100+J120+J139+J158+J177+J197)/(IF(J24=0,0,1)+IF(J43=0,0,1)+IF(J62=0,0,1)+IF(J81=0,0,1)+IF(J100=0,0,1)+IF(J120=0,0,1)+IF(J139=0,0,1)+IF(J158=0,0,1)+IF(J177=0,0,1)+IF(J197=0,0,1))</f>
        <v>1380.3309999999997</v>
      </c>
      <c r="K198" s="34"/>
      <c r="L198" s="34" t="e">
        <f>(L24+L43+L62+L81+L100+L120+L139+L158+L177+L197)/(IF(L24=0,0,1)+IF(L43=0,0,1)+IF(L62=0,0,1)+IF(L81=0,0,1)+IF(L100=0,0,1)+IF(L120=0,0,1)+IF(L139=0,0,1)+IF(L158=0,0,1)+IF(L177=0,0,1)+IF(L197=0,0,1))</f>
        <v>#DIV/0!</v>
      </c>
    </row>
  </sheetData>
  <mergeCells count="20">
    <mergeCell ref="C81:D81"/>
    <mergeCell ref="C100:D100"/>
    <mergeCell ref="C24:D24"/>
    <mergeCell ref="C198:E198"/>
    <mergeCell ref="C197:D197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  <mergeCell ref="H107:H108"/>
    <mergeCell ref="I107:I108"/>
    <mergeCell ref="J107:J108"/>
    <mergeCell ref="E107:E108"/>
    <mergeCell ref="F107:F108"/>
    <mergeCell ref="G107:G108"/>
  </mergeCells>
  <pageMargins left="0.7" right="0.7" top="0.75" bottom="0.75" header="0.3" footer="0.3"/>
  <pageSetup paperSize="9" orientation="portrait" r:id="rId1"/>
  <ignoredErrors>
    <ignoredError sqref="L19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2022-05-16T14:23:56Z</dcterms:created>
  <dcterms:modified xsi:type="dcterms:W3CDTF">2023-10-18T18:51:49Z</dcterms:modified>
</cp:coreProperties>
</file>